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835"/>
  </bookViews>
  <sheets>
    <sheet name="Лист1" sheetId="1" r:id="rId1"/>
    <sheet name="с адресом" sheetId="2" r:id="rId2"/>
  </sheets>
  <calcPr calcId="152511"/>
</workbook>
</file>

<file path=xl/calcChain.xml><?xml version="1.0" encoding="utf-8"?>
<calcChain xmlns="http://schemas.openxmlformats.org/spreadsheetml/2006/main">
  <c r="H35" i="1" l="1"/>
  <c r="F35" i="1"/>
  <c r="F31" i="1"/>
  <c r="H24" i="1"/>
  <c r="F24" i="1"/>
  <c r="H12" i="1"/>
  <c r="F12" i="1"/>
  <c r="F7" i="1" l="1"/>
  <c r="H67" i="2" l="1"/>
  <c r="F67" i="2"/>
  <c r="H37" i="2"/>
  <c r="H6" i="2" s="1"/>
  <c r="F37" i="2"/>
  <c r="F31" i="2"/>
  <c r="F24" i="2"/>
  <c r="F11" i="2"/>
  <c r="F7" i="2"/>
  <c r="F6" i="2" s="1"/>
  <c r="F6" i="1" l="1"/>
</calcChain>
</file>

<file path=xl/sharedStrings.xml><?xml version="1.0" encoding="utf-8"?>
<sst xmlns="http://schemas.openxmlformats.org/spreadsheetml/2006/main" count="440" uniqueCount="274">
  <si>
    <t>1.1</t>
  </si>
  <si>
    <t>км</t>
  </si>
  <si>
    <t>1.2</t>
  </si>
  <si>
    <t>1.3</t>
  </si>
  <si>
    <t>шт</t>
  </si>
  <si>
    <t>2</t>
  </si>
  <si>
    <t>Замена устаревшего оборудования, в том числе:</t>
  </si>
  <si>
    <t>2.1</t>
  </si>
  <si>
    <t xml:space="preserve">Замена прислонных шкафов </t>
  </si>
  <si>
    <t>2.2</t>
  </si>
  <si>
    <t>Установка ШРС у КТП</t>
  </si>
  <si>
    <t>2.3</t>
  </si>
  <si>
    <t>2.4</t>
  </si>
  <si>
    <t>2.5</t>
  </si>
  <si>
    <t>2.6</t>
  </si>
  <si>
    <t>Замена оборудования в РП, ТП, КТП (для 17 шт)</t>
  </si>
  <si>
    <t>компл</t>
  </si>
  <si>
    <t>2.7</t>
  </si>
  <si>
    <t>Замена оборудования в РП-14 (перенос с 2018г)</t>
  </si>
  <si>
    <t>2.8</t>
  </si>
  <si>
    <t>2.9</t>
  </si>
  <si>
    <t>2.10</t>
  </si>
  <si>
    <t>2.11</t>
  </si>
  <si>
    <t>2.12</t>
  </si>
  <si>
    <t>3</t>
  </si>
  <si>
    <t>Релейная защита, в том числе:</t>
  </si>
  <si>
    <t>3.1</t>
  </si>
  <si>
    <t>4</t>
  </si>
  <si>
    <t>Внедрение автоматизированной системы коммерческого учета электроэнергии, в том числе:</t>
  </si>
  <si>
    <t>4.1</t>
  </si>
  <si>
    <t>Внедрение АСКУЭ частного сектора (нижний уровень)</t>
  </si>
  <si>
    <t>точка учета</t>
  </si>
  <si>
    <t>4.2</t>
  </si>
  <si>
    <t>Внедрение АСКУЭ частного сектора (перенос с 2018г)</t>
  </si>
  <si>
    <t>5</t>
  </si>
  <si>
    <t>Проектно-изыскательские работы,  в том числе:</t>
  </si>
  <si>
    <t>5.1</t>
  </si>
  <si>
    <t>5.2</t>
  </si>
  <si>
    <t>5.3</t>
  </si>
  <si>
    <t>5.4</t>
  </si>
  <si>
    <t>5.5</t>
  </si>
  <si>
    <t>ед.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</si>
  <si>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</si>
  <si>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</si>
  <si>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</si>
  <si>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</si>
  <si>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</si>
  <si>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</si>
  <si>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</si>
  <si>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</si>
  <si>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</si>
  <si>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</si>
  <si>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</si>
  <si>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Проектирование демонтажа и нового строительства ТП, КТП-10/0,4 кВ на 2019год (для 5 шт) (перенос с 2018г)</t>
  </si>
  <si>
    <t>5.17</t>
  </si>
  <si>
    <t>Проектирование замены кабельных линий 0,4кВ на 2019г. (10,015 км)(перенос с 2018г)</t>
  </si>
  <si>
    <t>5.18</t>
  </si>
  <si>
    <t>Проектирование замены кабельных линий 10кВ на 2019г. (5,4 км)(перенос с 2018г)</t>
  </si>
  <si>
    <t>5.19</t>
  </si>
  <si>
    <t>Технический надзор по установке приборов учета АСКУЭ ТП (РП)(перенос с 2018г)</t>
  </si>
  <si>
    <t>5.20</t>
  </si>
  <si>
    <t>Авторский надзор по установке приборов учета АСКУЭ ТП (РП)(перенос с 2018г)</t>
  </si>
  <si>
    <t>5.21</t>
  </si>
  <si>
    <t>Авторский надзор замены оборудования в РП-14(перенос с 2018г)</t>
  </si>
  <si>
    <t>5.22</t>
  </si>
  <si>
    <t>Технический надзор замены оборудования в РП-14(перенос с 2018г)</t>
  </si>
  <si>
    <t>5.23</t>
  </si>
  <si>
    <t>Авторский надзор замены оборудования в ТП(перенос с 2018г)</t>
  </si>
  <si>
    <t>5.24</t>
  </si>
  <si>
    <t>Технический надзор замены оборудования в ТП(перенос с 2018г)</t>
  </si>
  <si>
    <t>5.25</t>
  </si>
  <si>
    <t>Технический надзор по замене кабельных линий 10/0,4 кВ(перенос с 2018г)</t>
  </si>
  <si>
    <t>5.26</t>
  </si>
  <si>
    <t>Авторский надзор по замене кабельных линий 10/0,4 кВ(перенос с 2018г)</t>
  </si>
  <si>
    <t>5.27</t>
  </si>
  <si>
    <t>Технический надзор по реконструкции ПС "Западная"(перенос с 2018г)</t>
  </si>
  <si>
    <t>5.28</t>
  </si>
  <si>
    <t>Авторский надзор по реконструкции ПС "Западная"(перенос с 2018г)</t>
  </si>
  <si>
    <t>5.29</t>
  </si>
  <si>
    <t>6.1</t>
  </si>
  <si>
    <t>Строительство и реконструкция объектов, в том числе:</t>
  </si>
  <si>
    <t>6.2</t>
  </si>
  <si>
    <t>Замена ограждения на ПС "Западная"</t>
  </si>
  <si>
    <t>Замена ограждения на ПС "Школьная"</t>
  </si>
  <si>
    <t>Замена ограждения на ПС "Южная"</t>
  </si>
  <si>
    <t>Замена ограждения на ПС "Заречная"</t>
  </si>
  <si>
    <t>Замена ограждения на ПС "Степная"</t>
  </si>
  <si>
    <t>Замена ограждения на ПС "Восточная"</t>
  </si>
  <si>
    <t>Реконструкция ПС "Западная"( перенос с 2018г)</t>
  </si>
  <si>
    <t>Единица измерения</t>
  </si>
  <si>
    <t>№ п/п</t>
  </si>
  <si>
    <t>Реконструкция электросетей с разукрупнением в том числе:</t>
  </si>
  <si>
    <t>Реконструкция  ВЛ-0,4 кВ</t>
  </si>
  <si>
    <t>Реконструкция  РП, ТП, КТП</t>
  </si>
  <si>
    <t>Реконструкция  ВЛ-10кВ</t>
  </si>
  <si>
    <t>Замена КТП на БКТПН</t>
  </si>
  <si>
    <t>Замена КТП на КТПН</t>
  </si>
  <si>
    <t>Замена КЛ-0,4 кВ</t>
  </si>
  <si>
    <t>Замена КЛ-10 кВ</t>
  </si>
  <si>
    <t>Замена аккумуляторной батареи 150А/ч (ПС "Городская", "Жана Жол", "ПНФ")</t>
  </si>
  <si>
    <t>Замена щитов собственных нужд (ЩСН) ПС "Городская"</t>
  </si>
  <si>
    <t>3.2</t>
  </si>
  <si>
    <t>3.3</t>
  </si>
  <si>
    <t>3.4</t>
  </si>
  <si>
    <t>3.5</t>
  </si>
  <si>
    <t>SMART Grid (Умный город) Интеграция системы SCADA/DMS/OMS</t>
  </si>
  <si>
    <t>Модернизация ПС "ИКИ", "Заречная","Восточная","Жулдуз", в части системы Мониторинга и Управления (SCADA) для организации активно-адаптивных сетей</t>
  </si>
  <si>
    <t>Закуп МП УРЗА Блок релейной защиты Miacom p 121 BOOZ152</t>
  </si>
  <si>
    <t>Закуп МП УРЗА Блок релейной защиты Miacom p 122 BOOZ152</t>
  </si>
  <si>
    <t>Закуп МП УРЗА Блок релейной защиты Miacom p 111 BINON92NINNIIN</t>
  </si>
  <si>
    <t>3.6</t>
  </si>
  <si>
    <t>Закуп МП УРЗА Блок релейной защиты Miacom p 116 P116A1N5N25115111W</t>
  </si>
  <si>
    <t>4.3</t>
  </si>
  <si>
    <t>4.4</t>
  </si>
  <si>
    <t>4.5</t>
  </si>
  <si>
    <t>Программное обеспечение по созданию единого комплекса системы АСКУЭ нижнего уровня (конфигур.точек учета)</t>
  </si>
  <si>
    <t>Концентратор Меркурий 225.11</t>
  </si>
  <si>
    <t>Программное обеспечение "Управление активами" на ПС 110/10 кВ</t>
  </si>
  <si>
    <t>услуга</t>
  </si>
  <si>
    <t>Реконструкция ПС "Кирова" с заменой силовых трансформаторов</t>
  </si>
  <si>
    <t>Замена ограждения на ПС "ПНФ"</t>
  </si>
  <si>
    <t>Замена ограждения на ПС "Городская"</t>
  </si>
  <si>
    <t>Проектирование замены оборудования РП-10/0,4 кВ на 2020 год(для 1 шт)</t>
  </si>
  <si>
    <t>Проектирование демонтажа и нового строительства ТП,КТП-10/0,4 кВ на 2020 год (для 6 шт)</t>
  </si>
  <si>
    <t>Проектирование замены кабельных линий 0,4 кВ (10,085 км) на 2020 год</t>
  </si>
  <si>
    <t>Проектирование замены кабельных линий 10 кВ (5,1 км) на 2020 год</t>
  </si>
  <si>
    <t>Мероприятия</t>
  </si>
  <si>
    <t>Всего утверждено</t>
  </si>
  <si>
    <t>Фактическое исполнение</t>
  </si>
  <si>
    <t>Кол-во</t>
  </si>
  <si>
    <t xml:space="preserve">Сумма инвестиций тыс.тенге </t>
  </si>
  <si>
    <t>Сумма инвестиций тыс.тенге</t>
  </si>
  <si>
    <t>Место расположение</t>
  </si>
  <si>
    <t>Стадия исполнения</t>
  </si>
  <si>
    <t>Срок исполнения</t>
  </si>
  <si>
    <t>ВСЕГО</t>
  </si>
  <si>
    <t>Алматинский, Сарыаркинский</t>
  </si>
  <si>
    <t>Алматинский, Сарыаркинский, Есильский</t>
  </si>
  <si>
    <t>Сарыаркинский</t>
  </si>
  <si>
    <t>Есильский</t>
  </si>
  <si>
    <t>Сарыаркинский, Байконурский</t>
  </si>
  <si>
    <t>Байконурский</t>
  </si>
  <si>
    <t>апрель-июль</t>
  </si>
  <si>
    <t>Сарыаркинский, Алматинский, Байконурский</t>
  </si>
  <si>
    <t xml:space="preserve">Сарыаркинский, Алматинский, </t>
  </si>
  <si>
    <t>Сарыаркинский, Есильский, Алматинский</t>
  </si>
  <si>
    <t>август-ноябрь</t>
  </si>
  <si>
    <t xml:space="preserve">Алматинский, </t>
  </si>
  <si>
    <t>на РП по городу</t>
  </si>
  <si>
    <t>Алматинский</t>
  </si>
  <si>
    <t>Сарыаркинский, пос.Кирова</t>
  </si>
  <si>
    <t>Саыраркинский, Дукенулы</t>
  </si>
  <si>
    <t>Есильский, пос.Заречный</t>
  </si>
  <si>
    <t>Алматинский, Рыскулова-Мустафина</t>
  </si>
  <si>
    <t>Сарыаркинский, Дулатова</t>
  </si>
  <si>
    <t>Есильский, район очистных сооружений</t>
  </si>
  <si>
    <t xml:space="preserve">Алматинский, Мирзояна </t>
  </si>
  <si>
    <t>Алматинский, Аблайхана, не доезжая переулка  Кобды</t>
  </si>
  <si>
    <t>работы завершены</t>
  </si>
  <si>
    <t>в ТП по городу</t>
  </si>
  <si>
    <t>Алматинский, Сарыаркинский, Байконурский, Есильский</t>
  </si>
  <si>
    <t xml:space="preserve">Сарыаркинский </t>
  </si>
  <si>
    <t>Проектирование замены оборудования ТП-10/0,4 кВ на 2020 год(для  1шт)</t>
  </si>
  <si>
    <t>январь-февраль</t>
  </si>
  <si>
    <t>по городу</t>
  </si>
  <si>
    <t xml:space="preserve">Алматинский, Сарыаркинский, Байконурский, </t>
  </si>
  <si>
    <t>июнь-сентябрь</t>
  </si>
  <si>
    <t>май-август</t>
  </si>
  <si>
    <t>май-сентябрь</t>
  </si>
  <si>
    <t>июль-декабрь</t>
  </si>
  <si>
    <t>октябрь</t>
  </si>
  <si>
    <t>ноябрь</t>
  </si>
  <si>
    <t>октябрь-ноябрь</t>
  </si>
  <si>
    <t>декабрь</t>
  </si>
  <si>
    <t>Алматинский, Байконурский</t>
  </si>
  <si>
    <t>сентябрь-декабрь</t>
  </si>
  <si>
    <t>проведение конкурсных процедур</t>
  </si>
  <si>
    <t>приостановлено на период ОЗП</t>
  </si>
  <si>
    <t>проведение конкурсных процедур, закуп материалов</t>
  </si>
  <si>
    <t>ПСД в разработке</t>
  </si>
  <si>
    <r>
      <t>Замена оборудования в ТП-550, ТП-16, ТП-84, ТП-118, ТП-128, ТП-136</t>
    </r>
    <r>
      <rPr>
        <b/>
        <sz val="12"/>
        <color theme="1"/>
        <rFont val="Times New Roman"/>
        <family val="1"/>
        <charset val="204"/>
      </rPr>
      <t xml:space="preserve"> (перенос с 2018г)</t>
    </r>
  </si>
  <si>
    <r>
      <t xml:space="preserve">Замена КЛ-10/0,4 кВ </t>
    </r>
    <r>
      <rPr>
        <b/>
        <sz val="12"/>
        <color theme="1"/>
        <rFont val="Times New Roman"/>
        <family val="1"/>
        <charset val="204"/>
      </rPr>
      <t>(перенос с 2018г)</t>
    </r>
  </si>
  <si>
    <t>Есильский, район Завод газовой аппаратуры</t>
  </si>
  <si>
    <t>Авторский надзор по установке приборов учета АСКУЭ частного сектора (АРЭС) (перенос с 2018г)</t>
  </si>
  <si>
    <t>Технический надзор по установке приборов учета АСКУЭ частного сектора (АРЭС) (перенос с 2018г)</t>
  </si>
  <si>
    <t>*приложение: фото по "Реконструкции ПС "Западная"-3шт.</t>
  </si>
  <si>
    <t>сентябрь</t>
  </si>
  <si>
    <t>* планируется корректировка ИП-2019г.</t>
  </si>
  <si>
    <t>Информация о ходе исполнения утвержденной инвестиционной программы АО "Астана-РЭК" на 2019 год.</t>
  </si>
  <si>
    <t>1.4</t>
  </si>
  <si>
    <t xml:space="preserve">1-тоқсан үшін   </t>
  </si>
  <si>
    <t>№ р/п</t>
  </si>
  <si>
    <t>Іс-шаралар</t>
  </si>
  <si>
    <t>БАРЛЫҒЫ</t>
  </si>
  <si>
    <t>Өлшем бірлігі</t>
  </si>
  <si>
    <t>Барлығы бекітілді</t>
  </si>
  <si>
    <t>Саны</t>
  </si>
  <si>
    <t>Инвестиция сомасы, мың теңге</t>
  </si>
  <si>
    <t>Нақты орындау</t>
  </si>
  <si>
    <t xml:space="preserve">
 Орналасқан жері
</t>
  </si>
  <si>
    <t>Орындау сатысы</t>
  </si>
  <si>
    <t>Орындау мерзімі</t>
  </si>
  <si>
    <t xml:space="preserve"> КТШС-1504 және КТШС-1505  орнына 10/0,4 кВ желілерді қайта қосып жаңа БКТШС-593-2х630 кВА  монтаждау</t>
  </si>
  <si>
    <t>дана</t>
  </si>
  <si>
    <t>Есіл</t>
  </si>
  <si>
    <t xml:space="preserve">түзету жоспарлануда  </t>
  </si>
  <si>
    <t xml:space="preserve">мамыр-тамыз  </t>
  </si>
  <si>
    <t>ӘЖ-10кВ қайта құру</t>
  </si>
  <si>
    <t>Сарыарқа, Есіл, Алматы, Байқоңыр</t>
  </si>
  <si>
    <t xml:space="preserve">жұмыстар орындалды, құжаттар рәсімделуде  </t>
  </si>
  <si>
    <t>қыркүйек</t>
  </si>
  <si>
    <t xml:space="preserve"> ӘЖ-0,4 кВ қайта құру</t>
  </si>
  <si>
    <t>ҮП, ТШС, КТШС қайта құру</t>
  </si>
  <si>
    <t xml:space="preserve">Сүйеу шкафтарын ауыстыру  </t>
  </si>
  <si>
    <t>Сарыарқа, Алматы, Байқоңыр</t>
  </si>
  <si>
    <t xml:space="preserve">жұмыстар орындалды  </t>
  </si>
  <si>
    <t xml:space="preserve">ҮП-гі жабдықты ауыстыру  </t>
  </si>
  <si>
    <t>жинақ</t>
  </si>
  <si>
    <t>Сарыарқа</t>
  </si>
  <si>
    <t xml:space="preserve">ТШС-гі жабдықты ауыстыру  </t>
  </si>
  <si>
    <t>Алматы, Сарыарқа, Есіл</t>
  </si>
  <si>
    <t xml:space="preserve">КТШС-ны КТШСС-ға ауыстыру  </t>
  </si>
  <si>
    <t xml:space="preserve">КТШС-ны  БКТШСС-ға ауыстыру </t>
  </si>
  <si>
    <t xml:space="preserve">Сарыарқа, </t>
  </si>
  <si>
    <t>КЖ-10кВ ауыстыру</t>
  </si>
  <si>
    <t>КЖ-0,4 кВ ауыстыру</t>
  </si>
  <si>
    <t>Сарыарқа, Есіл, Алматы</t>
  </si>
  <si>
    <t>150А/ч аккумулятор батареясын ауыстыру</t>
  </si>
  <si>
    <t xml:space="preserve">ШС-да қала бойынша  </t>
  </si>
  <si>
    <t xml:space="preserve">Түзеткіш құрылғыны ауыстыру  </t>
  </si>
  <si>
    <t>Байқоңыр
Сарыарқа,</t>
  </si>
  <si>
    <t xml:space="preserve">Дизель-генераторлық құрылғыны сатып алу (2019 жылдан   ауыстырылды)  </t>
  </si>
  <si>
    <t xml:space="preserve">конкурстық рәсімдерді өткізу </t>
  </si>
  <si>
    <t xml:space="preserve">Кіріктірілген тоқ трансформаторларын ауыстыру  (2019 жылдан   ауыстырылды)  </t>
  </si>
  <si>
    <t>Ескірген жабдықты ауыстыруC12:H23, оның ішінде:</t>
  </si>
  <si>
    <t xml:space="preserve">шілде-желтоқсан </t>
  </si>
  <si>
    <t>қараша</t>
  </si>
  <si>
    <t>қазан-қараша</t>
  </si>
  <si>
    <t>желтоқсан</t>
  </si>
  <si>
    <t>маусым</t>
  </si>
  <si>
    <t xml:space="preserve">Релелік қорғаныс, оның ішінде:  </t>
  </si>
  <si>
    <t>Smart Grid (Ақылды қала)  SCADA/DMS/OMS жүйесін біріктіру</t>
  </si>
  <si>
    <t xml:space="preserve">ҮП-де қала бойынша  </t>
  </si>
  <si>
    <t>қыркүйек-қазан</t>
  </si>
  <si>
    <t xml:space="preserve">КҮҚ 10кВ қорғаныс терминалдарын жеткізу және монтаждау бөлігінде "Жұлдыз" ШС жетілдіру  </t>
  </si>
  <si>
    <t xml:space="preserve">Алматы, </t>
  </si>
  <si>
    <t xml:space="preserve">шілде-қыркүйек </t>
  </si>
  <si>
    <t xml:space="preserve">КҮҚ 10кВ қорғаныс терминалдарын жеткізу және монтаждау бөлігінде "Заречная" ШС жетілдіру   </t>
  </si>
  <si>
    <t xml:space="preserve">КҮҚ 10кВ қорғаныс терминалдарын жеткізу және монтаждау бөлігінде "Восточная" ШС жетілдіру    </t>
  </si>
  <si>
    <t xml:space="preserve">Алматы </t>
  </si>
  <si>
    <t xml:space="preserve">КҮҚ 10кВ қорғаныс терминалдарын жеткізу және монтаждау бөлігінде "Степная" ШС жетілдіру    </t>
  </si>
  <si>
    <t xml:space="preserve">Қорғаныс терминалдары мен басқару панелдерін сатып алу (2019 жылдан   ауыстырылды)  </t>
  </si>
  <si>
    <t>қала бойынша</t>
  </si>
  <si>
    <t>маусым-тамыз</t>
  </si>
  <si>
    <t xml:space="preserve">Электр энергиясын коммерциялық есепке алудың автоматтандырылған жүйесін енгізу, оның ішінде:  </t>
  </si>
  <si>
    <t>Жеке сектордың ЭКЕАЖ енгізу (төменгі деңгей)</t>
  </si>
  <si>
    <t>есептеу нүктесі</t>
  </si>
  <si>
    <t>Алматы, Сарыарқа, Байқоңыр, Есіл</t>
  </si>
  <si>
    <t xml:space="preserve">ЕАҚ монтаждау жұмыстары аяқталуда  </t>
  </si>
  <si>
    <t>мамыр-қыркүйек</t>
  </si>
  <si>
    <t>Меркурий 225.11 концентраторы</t>
  </si>
  <si>
    <t xml:space="preserve">110/10 кВ ШС-ғы "Активтерді басқару" бағдарламалық қамтамасыз ету  </t>
  </si>
  <si>
    <t>қызмет</t>
  </si>
  <si>
    <t xml:space="preserve">Жобалау-құрылыс жұмыстары, оның ішінде:  </t>
  </si>
  <si>
    <t xml:space="preserve">Трансформаторларды ауыстырып "Центральная" ШС жобалау және қайта құру  </t>
  </si>
  <si>
    <t>бірлік</t>
  </si>
  <si>
    <t>Алматы</t>
  </si>
  <si>
    <t xml:space="preserve">жобалау орындалуда  </t>
  </si>
  <si>
    <t>"Левобережная" ШС қайта құру үшін күш беретін трансформаторларды сатып алу</t>
  </si>
  <si>
    <t xml:space="preserve">жеткізу орындалды  </t>
  </si>
  <si>
    <t>ақпан</t>
  </si>
  <si>
    <t>"Новая" ШС қайта құру үшін күш беретін трансформаторларды сатып алу</t>
  </si>
  <si>
    <t xml:space="preserve">  Электр желілерін шағындап, қайта жаңғырту,оның ішінде:  </t>
  </si>
  <si>
    <t>"Астана-АЭК"АҚ-ның 2020 жылға арналған бекітілген инвестициялық бағдарламасының 1-тоқсанда орындалу барысы туралы ақпарат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</si>
</sst>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-* #,##0.00_-;\-* #,##0.00_-;_-* &quot;-&quot;??_-;_-@_-"/>
    <numFmt numFmtId="165" formatCode="\ #,##0.00&quot;р. &quot;;\-#,##0.00&quot;р. &quot;;&quot; -&quot;#&quot;р. &quot;;@\ "/>
    <numFmt numFmtId="166" formatCode="0.0"/>
    <numFmt numFmtId="169" formatCode="_-* #,##0.0_р_._-;\-* #,##0.0_р_._-;_-* &quot;-&quot;??_р_.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b/>
      <sz val="18"/>
      <color theme="3"/>
      <name val="Cambria"/>
      <family val="2"/>
      <charset val="204"/>
      <scheme val="maj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90">
    <xf numFmtId="0" fontId="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0" borderId="0"/>
    <xf numFmtId="0" fontId="19" fillId="0" borderId="0"/>
    <xf numFmtId="0" fontId="18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20" fillId="0" borderId="0"/>
    <xf numFmtId="165" fontId="20" fillId="0" borderId="0" applyFill="0" applyBorder="0" applyAlignment="0" applyProtection="0"/>
    <xf numFmtId="0" fontId="21" fillId="0" borderId="0" applyNumberFormat="0" applyFill="0" applyBorder="0" applyAlignment="0" applyProtection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6">
    <xf numFmtId="0" fontId="0" fillId="0" borderId="0" xfId="0"/>
    <xf numFmtId="49" fontId="25" fillId="15" borderId="19" xfId="0" applyNumberFormat="1" applyFont="1" applyFill="1" applyBorder="1" applyAlignment="1" applyProtection="1">
      <alignment horizontal="center" vertical="center" wrapText="1"/>
    </xf>
    <xf numFmtId="49" fontId="23" fillId="15" borderId="19" xfId="0" applyNumberFormat="1" applyFont="1" applyFill="1" applyBorder="1" applyAlignment="1">
      <alignment horizontal="center" vertical="center" wrapText="1"/>
    </xf>
    <xf numFmtId="49" fontId="22" fillId="15" borderId="19" xfId="0" applyNumberFormat="1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vertical="center" wrapText="1"/>
    </xf>
    <xf numFmtId="49" fontId="22" fillId="15" borderId="24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25" xfId="0" applyFont="1" applyBorder="1" applyAlignment="1">
      <alignment vertical="center" wrapText="1"/>
    </xf>
    <xf numFmtId="3" fontId="23" fillId="0" borderId="25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3" fontId="23" fillId="0" borderId="12" xfId="0" applyNumberFormat="1" applyFont="1" applyBorder="1" applyAlignment="1">
      <alignment horizontal="center" vertical="center" wrapText="1"/>
    </xf>
    <xf numFmtId="3" fontId="24" fillId="0" borderId="12" xfId="0" applyNumberFormat="1" applyFont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center" vertical="center" wrapText="1"/>
    </xf>
    <xf numFmtId="3" fontId="26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2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1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3" fontId="22" fillId="0" borderId="10" xfId="0" applyNumberFormat="1" applyFont="1" applyBorder="1" applyAlignment="1">
      <alignment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3" fontId="22" fillId="0" borderId="0" xfId="0" applyNumberFormat="1" applyFont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3" fontId="22" fillId="0" borderId="25" xfId="0" applyNumberFormat="1" applyFont="1" applyBorder="1" applyAlignment="1">
      <alignment horizontal="center" vertical="center" wrapText="1"/>
    </xf>
    <xf numFmtId="0" fontId="22" fillId="0" borderId="26" xfId="0" applyFont="1" applyBorder="1" applyAlignment="1">
      <alignment vertical="center" wrapText="1"/>
    </xf>
    <xf numFmtId="0" fontId="23" fillId="0" borderId="27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25" xfId="0" applyFont="1" applyBorder="1" applyAlignment="1">
      <alignment vertical="center" wrapText="1"/>
    </xf>
    <xf numFmtId="3" fontId="29" fillId="0" borderId="25" xfId="0" applyNumberFormat="1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3" fontId="29" fillId="0" borderId="12" xfId="0" applyNumberFormat="1" applyFont="1" applyBorder="1" applyAlignment="1">
      <alignment horizontal="center" vertical="center" wrapText="1"/>
    </xf>
    <xf numFmtId="0" fontId="25" fillId="0" borderId="20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3" fontId="25" fillId="0" borderId="10" xfId="0" applyNumberFormat="1" applyFont="1" applyBorder="1" applyAlignment="1">
      <alignment vertical="center" wrapText="1"/>
    </xf>
    <xf numFmtId="3" fontId="25" fillId="0" borderId="10" xfId="0" applyNumberFormat="1" applyFont="1" applyBorder="1" applyAlignment="1">
      <alignment horizontal="center" vertical="center" wrapText="1"/>
    </xf>
    <xf numFmtId="49" fontId="29" fillId="15" borderId="19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3" fontId="29" fillId="0" borderId="10" xfId="0" applyNumberFormat="1" applyFont="1" applyBorder="1" applyAlignment="1">
      <alignment horizontal="center" vertical="center" wrapText="1"/>
    </xf>
    <xf numFmtId="0" fontId="25" fillId="0" borderId="21" xfId="0" applyFont="1" applyBorder="1" applyAlignment="1">
      <alignment vertical="center" wrapText="1"/>
    </xf>
    <xf numFmtId="49" fontId="25" fillId="15" borderId="19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25" xfId="0" applyFont="1" applyBorder="1" applyAlignment="1">
      <alignment vertical="center" wrapText="1"/>
    </xf>
    <xf numFmtId="3" fontId="25" fillId="0" borderId="25" xfId="0" applyNumberFormat="1" applyFont="1" applyBorder="1" applyAlignment="1">
      <alignment horizontal="center" vertical="center" wrapText="1"/>
    </xf>
    <xf numFmtId="0" fontId="25" fillId="0" borderId="26" xfId="0" applyFont="1" applyBorder="1" applyAlignment="1">
      <alignment vertical="center" wrapText="1"/>
    </xf>
    <xf numFmtId="0" fontId="25" fillId="0" borderId="22" xfId="0" applyFont="1" applyBorder="1" applyAlignment="1">
      <alignment vertical="center" wrapText="1"/>
    </xf>
    <xf numFmtId="0" fontId="25" fillId="0" borderId="23" xfId="0" applyFont="1" applyBorder="1" applyAlignment="1">
      <alignment vertical="center" wrapText="1"/>
    </xf>
    <xf numFmtId="0" fontId="30" fillId="0" borderId="0" xfId="0" applyFont="1" applyBorder="1" applyAlignment="1">
      <alignment horizontal="right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vertical="center" wrapText="1"/>
    </xf>
    <xf numFmtId="166" fontId="25" fillId="0" borderId="10" xfId="0" applyNumberFormat="1" applyFont="1" applyBorder="1" applyAlignment="1">
      <alignment vertical="center" wrapText="1"/>
    </xf>
    <xf numFmtId="166" fontId="25" fillId="0" borderId="10" xfId="0" applyNumberFormat="1" applyFont="1" applyFill="1" applyBorder="1" applyAlignment="1">
      <alignment vertical="center" wrapText="1"/>
    </xf>
    <xf numFmtId="2" fontId="29" fillId="0" borderId="18" xfId="0" applyNumberFormat="1" applyFont="1" applyBorder="1" applyAlignment="1">
      <alignment horizontal="center" vertical="center" wrapText="1"/>
    </xf>
    <xf numFmtId="2" fontId="29" fillId="0" borderId="23" xfId="0" applyNumberFormat="1" applyFont="1" applyBorder="1" applyAlignment="1">
      <alignment horizontal="center" vertical="center" wrapText="1"/>
    </xf>
    <xf numFmtId="2" fontId="29" fillId="0" borderId="29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2" fontId="29" fillId="0" borderId="15" xfId="0" applyNumberFormat="1" applyFont="1" applyBorder="1" applyAlignment="1">
      <alignment horizontal="center" vertical="center" wrapText="1"/>
    </xf>
    <xf numFmtId="2" fontId="29" fillId="0" borderId="13" xfId="0" applyNumberFormat="1" applyFont="1" applyBorder="1" applyAlignment="1">
      <alignment horizontal="center" vertical="center" wrapText="1"/>
    </xf>
    <xf numFmtId="2" fontId="29" fillId="0" borderId="28" xfId="0" applyNumberFormat="1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3" fontId="29" fillId="0" borderId="16" xfId="0" applyNumberFormat="1" applyFont="1" applyBorder="1" applyAlignment="1">
      <alignment horizontal="center" vertical="center" wrapText="1"/>
    </xf>
    <xf numFmtId="3" fontId="29" fillId="0" borderId="17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left" vertical="center" wrapText="1"/>
    </xf>
    <xf numFmtId="0" fontId="25" fillId="0" borderId="23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2" fontId="23" fillId="0" borderId="18" xfId="0" applyNumberFormat="1" applyFont="1" applyBorder="1" applyAlignment="1">
      <alignment horizontal="center" vertical="center" wrapText="1"/>
    </xf>
    <xf numFmtId="2" fontId="23" fillId="0" borderId="23" xfId="0" applyNumberFormat="1" applyFont="1" applyBorder="1" applyAlignment="1">
      <alignment horizontal="center" vertical="center" wrapText="1"/>
    </xf>
    <xf numFmtId="2" fontId="23" fillId="0" borderId="29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3" fontId="23" fillId="0" borderId="16" xfId="0" applyNumberFormat="1" applyFont="1" applyBorder="1" applyAlignment="1">
      <alignment horizontal="center" vertical="center" wrapText="1"/>
    </xf>
    <xf numFmtId="3" fontId="23" fillId="0" borderId="17" xfId="0" applyNumberFormat="1" applyFont="1" applyBorder="1" applyAlignment="1">
      <alignment horizontal="center" vertical="center" wrapText="1"/>
    </xf>
    <xf numFmtId="2" fontId="23" fillId="0" borderId="15" xfId="0" applyNumberFormat="1" applyFont="1" applyBorder="1" applyAlignment="1">
      <alignment horizontal="center" vertical="center" wrapText="1"/>
    </xf>
    <xf numFmtId="2" fontId="23" fillId="0" borderId="13" xfId="0" applyNumberFormat="1" applyFont="1" applyBorder="1" applyAlignment="1">
      <alignment horizontal="center" vertical="center" wrapText="1"/>
    </xf>
    <xf numFmtId="2" fontId="23" fillId="0" borderId="28" xfId="0" applyNumberFormat="1" applyFont="1" applyBorder="1" applyAlignment="1">
      <alignment horizontal="center" vertical="center" wrapText="1"/>
    </xf>
    <xf numFmtId="49" fontId="25" fillId="15" borderId="30" xfId="0" applyNumberFormat="1" applyFont="1" applyFill="1" applyBorder="1" applyAlignment="1">
      <alignment horizontal="center" vertical="center" wrapText="1"/>
    </xf>
    <xf numFmtId="3" fontId="25" fillId="0" borderId="11" xfId="0" applyNumberFormat="1" applyFont="1" applyBorder="1" applyAlignment="1">
      <alignment horizontal="center" vertical="center" wrapText="1"/>
    </xf>
    <xf numFmtId="0" fontId="29" fillId="0" borderId="12" xfId="0" applyFont="1" applyBorder="1" applyAlignment="1">
      <alignment horizontal="left" vertical="center" wrapText="1"/>
    </xf>
    <xf numFmtId="49" fontId="29" fillId="15" borderId="24" xfId="0" applyNumberFormat="1" applyFont="1" applyFill="1" applyBorder="1" applyAlignment="1">
      <alignment horizontal="center" vertical="center" wrapText="1"/>
    </xf>
    <xf numFmtId="169" fontId="25" fillId="0" borderId="10" xfId="289" applyNumberFormat="1" applyFont="1" applyBorder="1" applyAlignment="1">
      <alignment horizontal="center" vertical="center" wrapText="1"/>
    </xf>
    <xf numFmtId="1" fontId="29" fillId="0" borderId="10" xfId="0" applyNumberFormat="1" applyFont="1" applyBorder="1" applyAlignment="1">
      <alignment vertical="center" wrapText="1"/>
    </xf>
    <xf numFmtId="1" fontId="25" fillId="0" borderId="10" xfId="0" applyNumberFormat="1" applyFont="1" applyBorder="1" applyAlignment="1">
      <alignment vertical="center" wrapText="1"/>
    </xf>
  </cellXfs>
  <cellStyles count="290">
    <cellStyle name="Акцент1" xfId="16" builtinId="29" customBuiltin="1"/>
    <cellStyle name="Акцент2" xfId="17" builtinId="33" customBuiltin="1"/>
    <cellStyle name="Акцент3" xfId="18" builtinId="37" customBuiltin="1"/>
    <cellStyle name="Акцент4" xfId="19" builtinId="41" customBuiltin="1"/>
    <cellStyle name="Акцент5" xfId="20" builtinId="45" customBuiltin="1"/>
    <cellStyle name="Акцент6" xfId="21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Денежный 2" xfId="135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136"/>
    <cellStyle name="Нейтральный" xfId="7" builtinId="28" customBuiltin="1"/>
    <cellStyle name="Обычный" xfId="0" builtinId="0"/>
    <cellStyle name="Обычный 10" xfId="40"/>
    <cellStyle name="Обычный 10 2" xfId="111"/>
    <cellStyle name="Обычный 10 2 2" xfId="251"/>
    <cellStyle name="Обычный 10 3" xfId="87"/>
    <cellStyle name="Обычный 10 3 2" xfId="227"/>
    <cellStyle name="Обычный 10 4" xfId="184"/>
    <cellStyle name="Обычный 11" xfId="44"/>
    <cellStyle name="Обычный 11 2" xfId="59"/>
    <cellStyle name="Обычный 11 2 2" xfId="62"/>
    <cellStyle name="Обычный 11 2 2 2" xfId="69"/>
    <cellStyle name="Обычный 11 2 2 2 2" xfId="132"/>
    <cellStyle name="Обычный 11 2 2 2 2 2" xfId="272"/>
    <cellStyle name="Обычный 11 2 2 2 3" xfId="139"/>
    <cellStyle name="Обычный 11 2 2 2 3 2" xfId="274"/>
    <cellStyle name="Обычный 11 2 2 2 4" xfId="151"/>
    <cellStyle name="Обычный 11 2 2 2 4 2" xfId="283"/>
    <cellStyle name="Обычный 11 2 2 2 5" xfId="162"/>
    <cellStyle name="Обычный 11 2 2 3" xfId="203"/>
    <cellStyle name="Обычный 11 2 3" xfId="129"/>
    <cellStyle name="Обычный 11 2 3 2" xfId="269"/>
    <cellStyle name="Обычный 11 2 4" xfId="200"/>
    <cellStyle name="Обычный 11 3" xfId="67"/>
    <cellStyle name="Обычный 11 3 2" xfId="115"/>
    <cellStyle name="Обычный 11 3 2 2" xfId="255"/>
    <cellStyle name="Обычный 11 3 3" xfId="208"/>
    <cellStyle name="Обычный 11 4" xfId="91"/>
    <cellStyle name="Обычный 11 4 2" xfId="231"/>
    <cellStyle name="Обычный 11 5" xfId="188"/>
    <cellStyle name="Обычный 12" xfId="48"/>
    <cellStyle name="Обычный 12 2" xfId="50"/>
    <cellStyle name="Обычный 12 2 2" xfId="120"/>
    <cellStyle name="Обычный 12 2 2 2" xfId="260"/>
    <cellStyle name="Обычный 12 2 3" xfId="193"/>
    <cellStyle name="Обычный 12 3" xfId="56"/>
    <cellStyle name="Обычный 12 3 2" xfId="126"/>
    <cellStyle name="Обычный 12 3 2 2" xfId="266"/>
    <cellStyle name="Обычный 12 3 3" xfId="140"/>
    <cellStyle name="Обычный 12 3 3 2" xfId="275"/>
    <cellStyle name="Обычный 12 3 4" xfId="152"/>
    <cellStyle name="Обычный 12 3 4 2" xfId="284"/>
    <cellStyle name="Обычный 12 3 5" xfId="163"/>
    <cellStyle name="Обычный 12 4" xfId="118"/>
    <cellStyle name="Обычный 12 4 2" xfId="258"/>
    <cellStyle name="Обычный 12 5" xfId="94"/>
    <cellStyle name="Обычный 12 5 2" xfId="234"/>
    <cellStyle name="Обычный 12 6" xfId="191"/>
    <cellStyle name="Обычный 13" xfId="52"/>
    <cellStyle name="Обычный 13 2" xfId="55"/>
    <cellStyle name="Обычный 13 2 2" xfId="125"/>
    <cellStyle name="Обычный 13 2 2 2" xfId="265"/>
    <cellStyle name="Обычный 13 2 3" xfId="142"/>
    <cellStyle name="Обычный 13 2 3 2" xfId="277"/>
    <cellStyle name="Обычный 13 2 4" xfId="154"/>
    <cellStyle name="Обычный 13 2 4 2" xfId="286"/>
    <cellStyle name="Обычный 13 2 5" xfId="165"/>
    <cellStyle name="Обычный 13 3" xfId="122"/>
    <cellStyle name="Обычный 13 3 2" xfId="262"/>
    <cellStyle name="Обычный 13 4" xfId="195"/>
    <cellStyle name="Обычный 14" xfId="65"/>
    <cellStyle name="Обычный 14 2" xfId="206"/>
    <cellStyle name="Обычный 15" xfId="157"/>
    <cellStyle name="Обычный 2" xfId="22"/>
    <cellStyle name="Обычный 2 2" xfId="24"/>
    <cellStyle name="Обычный 2 2 2" xfId="133"/>
    <cellStyle name="Обычный 2 3" xfId="25"/>
    <cellStyle name="Обычный 2 3 2" xfId="96"/>
    <cellStyle name="Обычный 2 3 2 2" xfId="236"/>
    <cellStyle name="Обычный 2 3 3" xfId="72"/>
    <cellStyle name="Обычный 2 3 3 2" xfId="212"/>
    <cellStyle name="Обычный 2 3 4" xfId="169"/>
    <cellStyle name="Обычный 2 4" xfId="46"/>
    <cellStyle name="Обычный 3" xfId="26"/>
    <cellStyle name="Обычный 3 2" xfId="47"/>
    <cellStyle name="Обычный 3 2 2" xfId="61"/>
    <cellStyle name="Обычный 3 2 2 2" xfId="64"/>
    <cellStyle name="Обычный 3 2 2 2 2" xfId="71"/>
    <cellStyle name="Обычный 3 2 2 2 2 2" xfId="211"/>
    <cellStyle name="Обычный 3 2 2 2 3" xfId="205"/>
    <cellStyle name="Обычный 3 2 2 3" xfId="131"/>
    <cellStyle name="Обычный 3 2 2 3 2" xfId="271"/>
    <cellStyle name="Обычный 3 2 2 4" xfId="202"/>
    <cellStyle name="Обычный 3 2 3" xfId="68"/>
    <cellStyle name="Обычный 3 2 3 2" xfId="117"/>
    <cellStyle name="Обычный 3 2 3 2 2" xfId="257"/>
    <cellStyle name="Обычный 3 2 3 3" xfId="209"/>
    <cellStyle name="Обычный 3 2 4" xfId="93"/>
    <cellStyle name="Обычный 3 2 4 2" xfId="233"/>
    <cellStyle name="Обычный 3 2 5" xfId="190"/>
    <cellStyle name="Обычный 3 3" xfId="97"/>
    <cellStyle name="Обычный 3 3 2" xfId="237"/>
    <cellStyle name="Обычный 3 4" xfId="73"/>
    <cellStyle name="Обычный 3 4 2" xfId="213"/>
    <cellStyle name="Обычный 3 5" xfId="134"/>
    <cellStyle name="Обычный 3 6" xfId="170"/>
    <cellStyle name="Обычный 4" xfId="23"/>
    <cellStyle name="Обычный 4 2" xfId="147"/>
    <cellStyle name="Обычный 4 2 2" xfId="280"/>
    <cellStyle name="Обычный 4 3" xfId="168"/>
    <cellStyle name="Обычный 4 4" xfId="159"/>
    <cellStyle name="Обычный 5" xfId="29"/>
    <cellStyle name="Обычный 5 2" xfId="100"/>
    <cellStyle name="Обычный 5 2 2" xfId="240"/>
    <cellStyle name="Обычный 5 3" xfId="76"/>
    <cellStyle name="Обычный 5 3 2" xfId="216"/>
    <cellStyle name="Обычный 5 4" xfId="145"/>
    <cellStyle name="Обычный 5 5" xfId="173"/>
    <cellStyle name="Обычный 6" xfId="31"/>
    <cellStyle name="Обычный 6 2" xfId="102"/>
    <cellStyle name="Обычный 6 2 2" xfId="242"/>
    <cellStyle name="Обычный 6 3" xfId="78"/>
    <cellStyle name="Обычный 6 3 2" xfId="218"/>
    <cellStyle name="Обычный 6 4" xfId="175"/>
    <cellStyle name="Обычный 7" xfId="32"/>
    <cellStyle name="Обычный 7 2" xfId="103"/>
    <cellStyle name="Обычный 7 2 2" xfId="243"/>
    <cellStyle name="Обычный 7 3" xfId="79"/>
    <cellStyle name="Обычный 7 3 2" xfId="219"/>
    <cellStyle name="Обычный 7 4" xfId="176"/>
    <cellStyle name="Обычный 8" xfId="35"/>
    <cellStyle name="Обычный 8 2" xfId="106"/>
    <cellStyle name="Обычный 8 2 2" xfId="246"/>
    <cellStyle name="Обычный 8 3" xfId="82"/>
    <cellStyle name="Обычный 8 3 2" xfId="222"/>
    <cellStyle name="Обычный 8 4" xfId="179"/>
    <cellStyle name="Обычный 9" xfId="37"/>
    <cellStyle name="Обычный 9 2" xfId="108"/>
    <cellStyle name="Обычный 9 2 2" xfId="248"/>
    <cellStyle name="Обычный 9 3" xfId="84"/>
    <cellStyle name="Обычный 9 3 2" xfId="224"/>
    <cellStyle name="Обычный 9 4" xfId="181"/>
    <cellStyle name="Плохой" xfId="6" builtinId="27" customBuiltin="1"/>
    <cellStyle name="Пояснение" xfId="14" builtinId="53" customBuiltin="1"/>
    <cellStyle name="Примечание 2" xfId="137"/>
    <cellStyle name="Примечание 2 2" xfId="148"/>
    <cellStyle name="Примечание 2 2 2" xfId="160"/>
    <cellStyle name="Примечание 2 3" xfId="149"/>
    <cellStyle name="Примечание 2 3 2" xfId="281"/>
    <cellStyle name="Примечание 2 4" xfId="158"/>
    <cellStyle name="Процентный 2" xfId="146"/>
    <cellStyle name="Связанная ячейка" xfId="11" builtinId="24" customBuiltin="1"/>
    <cellStyle name="Текст предупреждения" xfId="13" builtinId="11" customBuiltin="1"/>
    <cellStyle name="Финансовый" xfId="289" builtinId="3"/>
    <cellStyle name="Финансовый 10" xfId="187"/>
    <cellStyle name="Финансовый 11" xfId="43"/>
    <cellStyle name="Финансовый 2" xfId="27"/>
    <cellStyle name="Финансовый 2 10" xfId="98"/>
    <cellStyle name="Финансовый 2 10 2" xfId="238"/>
    <cellStyle name="Финансовый 2 11" xfId="74"/>
    <cellStyle name="Финансовый 2 11 2" xfId="214"/>
    <cellStyle name="Финансовый 2 12" xfId="171"/>
    <cellStyle name="Финансовый 2 13" xfId="161"/>
    <cellStyle name="Финансовый 2 2" xfId="28"/>
    <cellStyle name="Финансовый 2 2 2" xfId="99"/>
    <cellStyle name="Финансовый 2 2 2 2" xfId="239"/>
    <cellStyle name="Финансовый 2 2 3" xfId="75"/>
    <cellStyle name="Финансовый 2 2 3 2" xfId="215"/>
    <cellStyle name="Финансовый 2 2 4" xfId="172"/>
    <cellStyle name="Финансовый 2 3" xfId="30"/>
    <cellStyle name="Финансовый 2 3 2" xfId="101"/>
    <cellStyle name="Финансовый 2 3 2 2" xfId="241"/>
    <cellStyle name="Финансовый 2 3 3" xfId="77"/>
    <cellStyle name="Финансовый 2 3 3 2" xfId="217"/>
    <cellStyle name="Финансовый 2 3 4" xfId="174"/>
    <cellStyle name="Финансовый 2 4" xfId="33"/>
    <cellStyle name="Финансовый 2 4 2" xfId="104"/>
    <cellStyle name="Финансовый 2 4 2 2" xfId="244"/>
    <cellStyle name="Финансовый 2 4 3" xfId="80"/>
    <cellStyle name="Финансовый 2 4 3 2" xfId="220"/>
    <cellStyle name="Финансовый 2 4 4" xfId="177"/>
    <cellStyle name="Финансовый 2 5" xfId="34"/>
    <cellStyle name="Финансовый 2 5 2" xfId="105"/>
    <cellStyle name="Финансовый 2 5 2 2" xfId="245"/>
    <cellStyle name="Финансовый 2 5 3" xfId="81"/>
    <cellStyle name="Финансовый 2 5 3 2" xfId="221"/>
    <cellStyle name="Финансовый 2 5 4" xfId="178"/>
    <cellStyle name="Финансовый 2 6" xfId="36"/>
    <cellStyle name="Финансовый 2 6 2" xfId="107"/>
    <cellStyle name="Финансовый 2 6 2 2" xfId="247"/>
    <cellStyle name="Финансовый 2 6 3" xfId="83"/>
    <cellStyle name="Финансовый 2 6 3 2" xfId="223"/>
    <cellStyle name="Финансовый 2 6 4" xfId="180"/>
    <cellStyle name="Финансовый 2 7" xfId="39"/>
    <cellStyle name="Финансовый 2 7 2" xfId="110"/>
    <cellStyle name="Финансовый 2 7 2 2" xfId="250"/>
    <cellStyle name="Финансовый 2 7 3" xfId="86"/>
    <cellStyle name="Финансовый 2 7 3 2" xfId="226"/>
    <cellStyle name="Финансовый 2 7 4" xfId="183"/>
    <cellStyle name="Финансовый 2 8" xfId="42"/>
    <cellStyle name="Финансовый 2 8 2" xfId="113"/>
    <cellStyle name="Финансовый 2 8 2 2" xfId="253"/>
    <cellStyle name="Финансовый 2 8 3" xfId="89"/>
    <cellStyle name="Финансовый 2 8 3 2" xfId="229"/>
    <cellStyle name="Финансовый 2 8 4" xfId="186"/>
    <cellStyle name="Финансовый 2 9" xfId="54"/>
    <cellStyle name="Финансовый 2 9 2" xfId="124"/>
    <cellStyle name="Финансовый 2 9 2 2" xfId="264"/>
    <cellStyle name="Финансовый 2 9 3" xfId="143"/>
    <cellStyle name="Финансовый 2 9 3 2" xfId="278"/>
    <cellStyle name="Финансовый 2 9 4" xfId="155"/>
    <cellStyle name="Финансовый 2 9 4 2" xfId="287"/>
    <cellStyle name="Финансовый 2 9 5" xfId="197"/>
    <cellStyle name="Финансовый 2 9 6" xfId="166"/>
    <cellStyle name="Финансовый 3" xfId="45"/>
    <cellStyle name="Финансовый 3 2" xfId="60"/>
    <cellStyle name="Финансовый 3 2 2" xfId="63"/>
    <cellStyle name="Финансовый 3 2 2 2" xfId="70"/>
    <cellStyle name="Финансовый 3 2 2 2 2" xfId="210"/>
    <cellStyle name="Финансовый 3 2 2 3" xfId="204"/>
    <cellStyle name="Финансовый 3 2 3" xfId="130"/>
    <cellStyle name="Финансовый 3 2 3 2" xfId="270"/>
    <cellStyle name="Финансовый 3 2 4" xfId="201"/>
    <cellStyle name="Финансовый 3 3" xfId="116"/>
    <cellStyle name="Финансовый 3 3 2" xfId="256"/>
    <cellStyle name="Финансовый 3 4" xfId="92"/>
    <cellStyle name="Финансовый 3 4 2" xfId="232"/>
    <cellStyle name="Финансовый 3 5" xfId="189"/>
    <cellStyle name="Финансовый 4" xfId="49"/>
    <cellStyle name="Финансовый 4 2" xfId="51"/>
    <cellStyle name="Финансовый 4 2 2" xfId="121"/>
    <cellStyle name="Финансовый 4 2 2 2" xfId="261"/>
    <cellStyle name="Финансовый 4 2 3" xfId="194"/>
    <cellStyle name="Финансовый 4 3" xfId="58"/>
    <cellStyle name="Финансовый 4 3 2" xfId="128"/>
    <cellStyle name="Финансовый 4 3 2 2" xfId="268"/>
    <cellStyle name="Финансовый 4 3 3" xfId="141"/>
    <cellStyle name="Финансовый 4 3 3 2" xfId="276"/>
    <cellStyle name="Финансовый 4 3 4" xfId="153"/>
    <cellStyle name="Финансовый 4 3 4 2" xfId="285"/>
    <cellStyle name="Финансовый 4 3 5" xfId="199"/>
    <cellStyle name="Финансовый 4 3 6" xfId="164"/>
    <cellStyle name="Финансовый 4 4" xfId="119"/>
    <cellStyle name="Финансовый 4 4 2" xfId="259"/>
    <cellStyle name="Финансовый 4 5" xfId="95"/>
    <cellStyle name="Финансовый 4 5 2" xfId="235"/>
    <cellStyle name="Финансовый 4 6" xfId="192"/>
    <cellStyle name="Финансовый 5" xfId="53"/>
    <cellStyle name="Финансовый 5 2" xfId="57"/>
    <cellStyle name="Финансовый 5 2 2" xfId="127"/>
    <cellStyle name="Финансовый 5 2 2 2" xfId="267"/>
    <cellStyle name="Финансовый 5 2 3" xfId="144"/>
    <cellStyle name="Финансовый 5 2 3 2" xfId="279"/>
    <cellStyle name="Финансовый 5 2 4" xfId="156"/>
    <cellStyle name="Финансовый 5 2 4 2" xfId="288"/>
    <cellStyle name="Финансовый 5 2 5" xfId="198"/>
    <cellStyle name="Финансовый 5 2 6" xfId="167"/>
    <cellStyle name="Финансовый 5 3" xfId="123"/>
    <cellStyle name="Финансовый 5 3 2" xfId="263"/>
    <cellStyle name="Финансовый 5 4" xfId="196"/>
    <cellStyle name="Финансовый 6" xfId="66"/>
    <cellStyle name="Финансовый 6 2" xfId="114"/>
    <cellStyle name="Финансовый 6 2 2" xfId="254"/>
    <cellStyle name="Финансовый 6 3" xfId="207"/>
    <cellStyle name="Финансовый 7" xfId="38"/>
    <cellStyle name="Финансовый 7 2" xfId="109"/>
    <cellStyle name="Финансовый 7 2 2" xfId="249"/>
    <cellStyle name="Финансовый 7 3" xfId="85"/>
    <cellStyle name="Финансовый 7 3 2" xfId="225"/>
    <cellStyle name="Финансовый 7 4" xfId="182"/>
    <cellStyle name="Финансовый 8" xfId="41"/>
    <cellStyle name="Финансовый 8 2" xfId="112"/>
    <cellStyle name="Финансовый 8 2 2" xfId="252"/>
    <cellStyle name="Финансовый 8 3" xfId="88"/>
    <cellStyle name="Финансовый 8 3 2" xfId="228"/>
    <cellStyle name="Финансовый 8 4" xfId="185"/>
    <cellStyle name="Финансовый 9" xfId="90"/>
    <cellStyle name="Финансовый 9 2" xfId="138"/>
    <cellStyle name="Финансовый 9 2 2" xfId="273"/>
    <cellStyle name="Финансовый 9 3" xfId="150"/>
    <cellStyle name="Финансовый 9 3 2" xfId="282"/>
    <cellStyle name="Финансовый 9 4" xfId="230"/>
    <cellStyle name="Хороший" xfId="5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0"/>
  <sheetViews>
    <sheetView tabSelected="1" zoomScale="75" zoomScaleNormal="75" workbookViewId="0">
      <selection activeCell="C2" sqref="C2:J2"/>
    </sheetView>
  </sheetViews>
  <sheetFormatPr defaultRowHeight="15.75" x14ac:dyDescent="0.25"/>
  <cols>
    <col min="1" max="1" width="2" style="37" customWidth="1"/>
    <col min="2" max="2" width="9.140625" style="37"/>
    <col min="3" max="3" width="89.42578125" style="37" customWidth="1"/>
    <col min="4" max="4" width="13.42578125" style="37" customWidth="1"/>
    <col min="5" max="5" width="7.85546875" style="37" customWidth="1"/>
    <col min="6" max="6" width="17.42578125" style="37" customWidth="1"/>
    <col min="7" max="7" width="11.5703125" style="37" customWidth="1"/>
    <col min="8" max="8" width="13.28515625" style="37" customWidth="1"/>
    <col min="9" max="9" width="17.5703125" style="37" customWidth="1"/>
    <col min="10" max="10" width="16.28515625" style="37" customWidth="1"/>
    <col min="11" max="11" width="18.7109375" style="37" customWidth="1"/>
    <col min="12" max="16384" width="9.140625" style="37"/>
  </cols>
  <sheetData>
    <row r="2" spans="2:11" s="34" customFormat="1" ht="18.75" x14ac:dyDescent="0.25">
      <c r="C2" s="71" t="s">
        <v>273</v>
      </c>
      <c r="D2" s="71"/>
      <c r="E2" s="71"/>
      <c r="F2" s="71"/>
      <c r="G2" s="71"/>
      <c r="H2" s="71"/>
      <c r="I2" s="71"/>
      <c r="J2" s="71"/>
    </row>
    <row r="3" spans="2:11" s="34" customFormat="1" ht="16.5" thickBot="1" x14ac:dyDescent="0.3">
      <c r="B3" s="35"/>
      <c r="C3" s="36"/>
      <c r="D3" s="36"/>
      <c r="E3" s="36"/>
      <c r="F3" s="36"/>
      <c r="G3" s="36"/>
      <c r="H3" s="36"/>
      <c r="K3" s="60" t="s">
        <v>190</v>
      </c>
    </row>
    <row r="4" spans="2:11" x14ac:dyDescent="0.25">
      <c r="B4" s="74" t="s">
        <v>191</v>
      </c>
      <c r="C4" s="77" t="s">
        <v>192</v>
      </c>
      <c r="D4" s="77" t="s">
        <v>194</v>
      </c>
      <c r="E4" s="84" t="s">
        <v>195</v>
      </c>
      <c r="F4" s="85"/>
      <c r="G4" s="86" t="s">
        <v>198</v>
      </c>
      <c r="H4" s="87"/>
      <c r="I4" s="81" t="s">
        <v>199</v>
      </c>
      <c r="J4" s="81" t="s">
        <v>200</v>
      </c>
      <c r="K4" s="68" t="s">
        <v>201</v>
      </c>
    </row>
    <row r="5" spans="2:11" ht="47.25" x14ac:dyDescent="0.25">
      <c r="B5" s="75"/>
      <c r="C5" s="78"/>
      <c r="D5" s="79"/>
      <c r="E5" s="38" t="s">
        <v>196</v>
      </c>
      <c r="F5" s="38" t="s">
        <v>197</v>
      </c>
      <c r="G5" s="38" t="s">
        <v>196</v>
      </c>
      <c r="H5" s="38" t="s">
        <v>197</v>
      </c>
      <c r="I5" s="82"/>
      <c r="J5" s="82"/>
      <c r="K5" s="69"/>
    </row>
    <row r="6" spans="2:11" ht="16.5" thickBot="1" x14ac:dyDescent="0.3">
      <c r="B6" s="76"/>
      <c r="C6" s="39" t="s">
        <v>193</v>
      </c>
      <c r="D6" s="80"/>
      <c r="E6" s="40"/>
      <c r="F6" s="41">
        <f>F7+F12+F24+F31+F35</f>
        <v>4046863</v>
      </c>
      <c r="G6" s="41"/>
      <c r="H6" s="41">
        <v>1060160</v>
      </c>
      <c r="I6" s="83"/>
      <c r="J6" s="83"/>
      <c r="K6" s="70"/>
    </row>
    <row r="7" spans="2:11" x14ac:dyDescent="0.25">
      <c r="B7" s="42">
        <v>1</v>
      </c>
      <c r="C7" s="121" t="s">
        <v>272</v>
      </c>
      <c r="D7" s="62"/>
      <c r="E7" s="43"/>
      <c r="F7" s="43">
        <f>SUM(F8:F11)</f>
        <v>60387</v>
      </c>
      <c r="G7" s="43"/>
      <c r="H7" s="43"/>
      <c r="I7" s="64"/>
      <c r="J7" s="64"/>
      <c r="K7" s="44"/>
    </row>
    <row r="8" spans="2:11" ht="31.5" x14ac:dyDescent="0.25">
      <c r="B8" s="52" t="s">
        <v>0</v>
      </c>
      <c r="C8" s="45" t="s">
        <v>202</v>
      </c>
      <c r="D8" s="45" t="s">
        <v>203</v>
      </c>
      <c r="E8" s="125">
        <v>1</v>
      </c>
      <c r="F8" s="47">
        <v>22931</v>
      </c>
      <c r="G8" s="47"/>
      <c r="H8" s="45"/>
      <c r="I8" s="45" t="s">
        <v>204</v>
      </c>
      <c r="J8" s="61" t="s">
        <v>205</v>
      </c>
      <c r="K8" s="51" t="s">
        <v>206</v>
      </c>
    </row>
    <row r="9" spans="2:11" ht="24.75" customHeight="1" x14ac:dyDescent="0.25">
      <c r="B9" s="52" t="s">
        <v>2</v>
      </c>
      <c r="C9" s="45" t="s">
        <v>207</v>
      </c>
      <c r="D9" s="45" t="s">
        <v>1</v>
      </c>
      <c r="E9" s="66">
        <v>17.8</v>
      </c>
      <c r="F9" s="47">
        <v>7016</v>
      </c>
      <c r="G9" s="123"/>
      <c r="H9" s="45"/>
      <c r="I9" s="88" t="s">
        <v>208</v>
      </c>
      <c r="J9" s="88" t="s">
        <v>209</v>
      </c>
      <c r="K9" s="91" t="s">
        <v>210</v>
      </c>
    </row>
    <row r="10" spans="2:11" ht="22.5" customHeight="1" x14ac:dyDescent="0.25">
      <c r="B10" s="52" t="s">
        <v>3</v>
      </c>
      <c r="C10" s="45" t="s">
        <v>211</v>
      </c>
      <c r="D10" s="45" t="s">
        <v>1</v>
      </c>
      <c r="E10" s="66">
        <v>18.8</v>
      </c>
      <c r="F10" s="47">
        <v>23878</v>
      </c>
      <c r="G10" s="123"/>
      <c r="H10" s="45"/>
      <c r="I10" s="89"/>
      <c r="J10" s="89"/>
      <c r="K10" s="92"/>
    </row>
    <row r="11" spans="2:11" ht="25.5" customHeight="1" x14ac:dyDescent="0.25">
      <c r="B11" s="52" t="s">
        <v>189</v>
      </c>
      <c r="C11" s="45" t="s">
        <v>212</v>
      </c>
      <c r="D11" s="45" t="s">
        <v>203</v>
      </c>
      <c r="E11" s="66">
        <v>9</v>
      </c>
      <c r="F11" s="47">
        <v>6562</v>
      </c>
      <c r="G11" s="123"/>
      <c r="H11" s="45"/>
      <c r="I11" s="90"/>
      <c r="J11" s="90"/>
      <c r="K11" s="93"/>
    </row>
    <row r="12" spans="2:11" x14ac:dyDescent="0.25">
      <c r="B12" s="48" t="s">
        <v>5</v>
      </c>
      <c r="C12" s="49" t="s">
        <v>234</v>
      </c>
      <c r="D12" s="45"/>
      <c r="E12" s="66"/>
      <c r="F12" s="50">
        <f>SUM(F13:F23)</f>
        <v>743258</v>
      </c>
      <c r="G12" s="50"/>
      <c r="H12" s="124">
        <f>SUM(H13:H23)</f>
        <v>0</v>
      </c>
      <c r="I12" s="45"/>
      <c r="J12" s="45"/>
      <c r="K12" s="51"/>
    </row>
    <row r="13" spans="2:11" ht="47.25" x14ac:dyDescent="0.25">
      <c r="B13" s="52" t="s">
        <v>7</v>
      </c>
      <c r="C13" s="45" t="s">
        <v>213</v>
      </c>
      <c r="D13" s="45" t="s">
        <v>203</v>
      </c>
      <c r="E13" s="125">
        <v>25</v>
      </c>
      <c r="F13" s="47">
        <v>5728</v>
      </c>
      <c r="G13" s="47"/>
      <c r="H13" s="125"/>
      <c r="I13" s="45" t="s">
        <v>214</v>
      </c>
      <c r="J13" s="45" t="s">
        <v>215</v>
      </c>
      <c r="K13" s="51" t="s">
        <v>206</v>
      </c>
    </row>
    <row r="14" spans="2:11" ht="31.5" customHeight="1" x14ac:dyDescent="0.25">
      <c r="B14" s="52" t="s">
        <v>9</v>
      </c>
      <c r="C14" s="45" t="s">
        <v>216</v>
      </c>
      <c r="D14" s="45" t="s">
        <v>217</v>
      </c>
      <c r="E14" s="125">
        <v>1</v>
      </c>
      <c r="F14" s="47">
        <v>19135</v>
      </c>
      <c r="G14" s="47"/>
      <c r="H14" s="45"/>
      <c r="I14" s="45" t="s">
        <v>218</v>
      </c>
      <c r="J14" s="88" t="s">
        <v>205</v>
      </c>
      <c r="K14" s="51" t="s">
        <v>235</v>
      </c>
    </row>
    <row r="15" spans="2:11" ht="31.5" x14ac:dyDescent="0.25">
      <c r="B15" s="52" t="s">
        <v>11</v>
      </c>
      <c r="C15" s="45" t="s">
        <v>219</v>
      </c>
      <c r="D15" s="45" t="s">
        <v>217</v>
      </c>
      <c r="E15" s="125">
        <v>11</v>
      </c>
      <c r="F15" s="47">
        <v>120821</v>
      </c>
      <c r="G15" s="47"/>
      <c r="H15" s="45"/>
      <c r="I15" s="45" t="s">
        <v>220</v>
      </c>
      <c r="J15" s="89"/>
      <c r="K15" s="51" t="s">
        <v>235</v>
      </c>
    </row>
    <row r="16" spans="2:11" ht="31.5" customHeight="1" x14ac:dyDescent="0.25">
      <c r="B16" s="52" t="s">
        <v>12</v>
      </c>
      <c r="C16" s="45" t="s">
        <v>221</v>
      </c>
      <c r="D16" s="45" t="s">
        <v>217</v>
      </c>
      <c r="E16" s="125">
        <v>1</v>
      </c>
      <c r="F16" s="47">
        <v>3976</v>
      </c>
      <c r="G16" s="47"/>
      <c r="H16" s="45"/>
      <c r="I16" s="45" t="s">
        <v>204</v>
      </c>
      <c r="J16" s="89"/>
      <c r="K16" s="51" t="s">
        <v>236</v>
      </c>
    </row>
    <row r="17" spans="2:11" ht="31.5" customHeight="1" x14ac:dyDescent="0.25">
      <c r="B17" s="52" t="s">
        <v>13</v>
      </c>
      <c r="C17" s="53" t="s">
        <v>222</v>
      </c>
      <c r="D17" s="53" t="s">
        <v>1</v>
      </c>
      <c r="E17" s="67">
        <v>5</v>
      </c>
      <c r="F17" s="47">
        <v>59643</v>
      </c>
      <c r="G17" s="47"/>
      <c r="H17" s="45"/>
      <c r="I17" s="45" t="s">
        <v>223</v>
      </c>
      <c r="J17" s="89"/>
      <c r="K17" s="51" t="s">
        <v>237</v>
      </c>
    </row>
    <row r="18" spans="2:11" x14ac:dyDescent="0.25">
      <c r="B18" s="52" t="s">
        <v>14</v>
      </c>
      <c r="C18" s="53" t="s">
        <v>224</v>
      </c>
      <c r="D18" s="53" t="s">
        <v>1</v>
      </c>
      <c r="E18" s="67">
        <v>5.0999999999999996</v>
      </c>
      <c r="F18" s="47">
        <v>28071</v>
      </c>
      <c r="G18" s="47"/>
      <c r="H18" s="45"/>
      <c r="I18" s="45" t="s">
        <v>204</v>
      </c>
      <c r="J18" s="89"/>
      <c r="K18" s="51" t="s">
        <v>237</v>
      </c>
    </row>
    <row r="19" spans="2:11" ht="31.5" x14ac:dyDescent="0.25">
      <c r="B19" s="52" t="s">
        <v>17</v>
      </c>
      <c r="C19" s="45" t="s">
        <v>225</v>
      </c>
      <c r="D19" s="45" t="s">
        <v>1</v>
      </c>
      <c r="E19" s="66">
        <v>9.7850000000000001</v>
      </c>
      <c r="F19" s="47">
        <v>42075</v>
      </c>
      <c r="G19" s="47"/>
      <c r="H19" s="45"/>
      <c r="I19" s="45" t="s">
        <v>226</v>
      </c>
      <c r="J19" s="90"/>
      <c r="K19" s="51" t="s">
        <v>237</v>
      </c>
    </row>
    <row r="20" spans="2:11" ht="31.5" x14ac:dyDescent="0.25">
      <c r="B20" s="52" t="s">
        <v>19</v>
      </c>
      <c r="C20" s="45" t="s">
        <v>227</v>
      </c>
      <c r="D20" s="45" t="s">
        <v>217</v>
      </c>
      <c r="E20" s="125">
        <v>6</v>
      </c>
      <c r="F20" s="47">
        <v>18126</v>
      </c>
      <c r="G20" s="47"/>
      <c r="H20" s="45"/>
      <c r="I20" s="45" t="s">
        <v>228</v>
      </c>
      <c r="J20" s="45" t="s">
        <v>215</v>
      </c>
      <c r="K20" s="51" t="s">
        <v>236</v>
      </c>
    </row>
    <row r="21" spans="2:11" ht="31.5" customHeight="1" x14ac:dyDescent="0.25">
      <c r="B21" s="52" t="s">
        <v>20</v>
      </c>
      <c r="C21" s="45" t="s">
        <v>229</v>
      </c>
      <c r="D21" s="45" t="s">
        <v>217</v>
      </c>
      <c r="E21" s="125">
        <v>4</v>
      </c>
      <c r="F21" s="47">
        <v>34723</v>
      </c>
      <c r="G21" s="47"/>
      <c r="H21" s="45"/>
      <c r="I21" s="45" t="s">
        <v>230</v>
      </c>
      <c r="J21" s="65" t="s">
        <v>215</v>
      </c>
      <c r="K21" s="51" t="s">
        <v>210</v>
      </c>
    </row>
    <row r="22" spans="2:11" ht="47.25" x14ac:dyDescent="0.25">
      <c r="B22" s="52" t="s">
        <v>21</v>
      </c>
      <c r="C22" s="45" t="s">
        <v>231</v>
      </c>
      <c r="D22" s="45" t="s">
        <v>203</v>
      </c>
      <c r="E22" s="125">
        <v>4</v>
      </c>
      <c r="F22" s="47">
        <v>324640</v>
      </c>
      <c r="G22" s="47"/>
      <c r="H22" s="45"/>
      <c r="I22" s="45" t="s">
        <v>204</v>
      </c>
      <c r="J22" s="45" t="s">
        <v>232</v>
      </c>
      <c r="K22" s="51" t="s">
        <v>238</v>
      </c>
    </row>
    <row r="23" spans="2:11" ht="31.5" x14ac:dyDescent="0.25">
      <c r="B23" s="52" t="s">
        <v>22</v>
      </c>
      <c r="C23" s="45" t="s">
        <v>233</v>
      </c>
      <c r="D23" s="45" t="s">
        <v>217</v>
      </c>
      <c r="E23" s="125">
        <v>5</v>
      </c>
      <c r="F23" s="47">
        <v>86320</v>
      </c>
      <c r="G23" s="47"/>
      <c r="H23" s="45"/>
      <c r="I23" s="45" t="s">
        <v>204</v>
      </c>
      <c r="J23" s="54" t="s">
        <v>215</v>
      </c>
      <c r="K23" s="51" t="s">
        <v>239</v>
      </c>
    </row>
    <row r="24" spans="2:11" x14ac:dyDescent="0.25">
      <c r="B24" s="48" t="s">
        <v>24</v>
      </c>
      <c r="C24" s="49" t="s">
        <v>240</v>
      </c>
      <c r="D24" s="45"/>
      <c r="E24" s="66"/>
      <c r="F24" s="50">
        <f>SUM(F25:F30)</f>
        <v>1428739</v>
      </c>
      <c r="G24" s="50"/>
      <c r="H24" s="50">
        <f>SUM(H25:H30)</f>
        <v>22160</v>
      </c>
      <c r="I24" s="45"/>
      <c r="J24" s="54"/>
      <c r="K24" s="51"/>
    </row>
    <row r="25" spans="2:11" ht="15.75" customHeight="1" x14ac:dyDescent="0.25">
      <c r="B25" s="52" t="s">
        <v>26</v>
      </c>
      <c r="C25" s="45" t="s">
        <v>241</v>
      </c>
      <c r="D25" s="45" t="s">
        <v>203</v>
      </c>
      <c r="E25" s="125">
        <v>1</v>
      </c>
      <c r="F25" s="47">
        <v>971530</v>
      </c>
      <c r="G25" s="47"/>
      <c r="H25" s="45"/>
      <c r="I25" s="45" t="s">
        <v>242</v>
      </c>
      <c r="J25" s="88" t="s">
        <v>205</v>
      </c>
      <c r="K25" s="58" t="s">
        <v>243</v>
      </c>
    </row>
    <row r="26" spans="2:11" ht="31.5" x14ac:dyDescent="0.25">
      <c r="B26" s="52" t="s">
        <v>101</v>
      </c>
      <c r="C26" s="45" t="s">
        <v>244</v>
      </c>
      <c r="D26" s="45" t="s">
        <v>203</v>
      </c>
      <c r="E26" s="125">
        <v>1</v>
      </c>
      <c r="F26" s="47">
        <v>105175</v>
      </c>
      <c r="G26" s="47"/>
      <c r="H26" s="45"/>
      <c r="I26" s="45" t="s">
        <v>245</v>
      </c>
      <c r="J26" s="89"/>
      <c r="K26" s="59" t="s">
        <v>246</v>
      </c>
    </row>
    <row r="27" spans="2:11" ht="31.5" customHeight="1" x14ac:dyDescent="0.25">
      <c r="B27" s="52" t="s">
        <v>102</v>
      </c>
      <c r="C27" s="45" t="s">
        <v>247</v>
      </c>
      <c r="D27" s="45" t="s">
        <v>203</v>
      </c>
      <c r="E27" s="125">
        <v>1</v>
      </c>
      <c r="F27" s="47">
        <v>132610</v>
      </c>
      <c r="G27" s="47"/>
      <c r="H27" s="45"/>
      <c r="I27" s="45" t="s">
        <v>204</v>
      </c>
      <c r="J27" s="89"/>
      <c r="K27" s="72" t="s">
        <v>243</v>
      </c>
    </row>
    <row r="28" spans="2:11" ht="31.5" x14ac:dyDescent="0.25">
      <c r="B28" s="52" t="s">
        <v>103</v>
      </c>
      <c r="C28" s="45" t="s">
        <v>248</v>
      </c>
      <c r="D28" s="45" t="s">
        <v>203</v>
      </c>
      <c r="E28" s="45">
        <v>1</v>
      </c>
      <c r="F28" s="47">
        <v>67677</v>
      </c>
      <c r="G28" s="47"/>
      <c r="H28" s="45"/>
      <c r="I28" s="45" t="s">
        <v>249</v>
      </c>
      <c r="J28" s="89"/>
      <c r="K28" s="73"/>
    </row>
    <row r="29" spans="2:11" ht="31.5" x14ac:dyDescent="0.25">
      <c r="B29" s="52" t="s">
        <v>104</v>
      </c>
      <c r="C29" s="45" t="s">
        <v>250</v>
      </c>
      <c r="D29" s="45" t="s">
        <v>203</v>
      </c>
      <c r="E29" s="45">
        <v>1</v>
      </c>
      <c r="F29" s="47">
        <v>102431</v>
      </c>
      <c r="G29" s="47"/>
      <c r="H29" s="45"/>
      <c r="I29" s="45" t="s">
        <v>249</v>
      </c>
      <c r="J29" s="90"/>
      <c r="K29" s="73"/>
    </row>
    <row r="30" spans="2:11" ht="31.5" x14ac:dyDescent="0.25">
      <c r="B30" s="52" t="s">
        <v>110</v>
      </c>
      <c r="C30" s="45" t="s">
        <v>251</v>
      </c>
      <c r="D30" s="45" t="s">
        <v>203</v>
      </c>
      <c r="E30" s="45">
        <v>14</v>
      </c>
      <c r="F30" s="47">
        <v>49316</v>
      </c>
      <c r="G30" s="47">
        <v>14</v>
      </c>
      <c r="H30" s="47">
        <v>22160</v>
      </c>
      <c r="I30" s="54" t="s">
        <v>252</v>
      </c>
      <c r="J30" s="45" t="s">
        <v>215</v>
      </c>
      <c r="K30" s="63" t="s">
        <v>253</v>
      </c>
    </row>
    <row r="31" spans="2:11" ht="31.5" x14ac:dyDescent="0.25">
      <c r="B31" s="48" t="s">
        <v>27</v>
      </c>
      <c r="C31" s="49" t="s">
        <v>254</v>
      </c>
      <c r="D31" s="45"/>
      <c r="E31" s="45"/>
      <c r="F31" s="50">
        <f>SUM(F32:F34)</f>
        <v>59159</v>
      </c>
      <c r="G31" s="50"/>
      <c r="H31" s="45"/>
      <c r="I31" s="45"/>
      <c r="J31" s="45"/>
      <c r="K31" s="51"/>
    </row>
    <row r="32" spans="2:11" ht="63" x14ac:dyDescent="0.25">
      <c r="B32" s="52" t="s">
        <v>29</v>
      </c>
      <c r="C32" s="45" t="s">
        <v>255</v>
      </c>
      <c r="D32" s="45" t="s">
        <v>256</v>
      </c>
      <c r="E32" s="46">
        <v>238</v>
      </c>
      <c r="F32" s="47">
        <v>30000</v>
      </c>
      <c r="G32" s="47"/>
      <c r="H32" s="45"/>
      <c r="I32" s="88" t="s">
        <v>257</v>
      </c>
      <c r="J32" s="45" t="s">
        <v>258</v>
      </c>
      <c r="K32" s="72" t="s">
        <v>259</v>
      </c>
    </row>
    <row r="33" spans="2:11" ht="31.5" customHeight="1" x14ac:dyDescent="0.25">
      <c r="B33" s="52" t="s">
        <v>32</v>
      </c>
      <c r="C33" s="45" t="s">
        <v>260</v>
      </c>
      <c r="D33" s="45" t="s">
        <v>203</v>
      </c>
      <c r="E33" s="46">
        <v>50</v>
      </c>
      <c r="F33" s="47">
        <v>2379</v>
      </c>
      <c r="G33" s="47"/>
      <c r="H33" s="45"/>
      <c r="I33" s="89"/>
      <c r="J33" s="88" t="s">
        <v>205</v>
      </c>
      <c r="K33" s="73"/>
    </row>
    <row r="34" spans="2:11" x14ac:dyDescent="0.25">
      <c r="B34" s="52" t="s">
        <v>112</v>
      </c>
      <c r="C34" s="45" t="s">
        <v>261</v>
      </c>
      <c r="D34" s="45" t="s">
        <v>262</v>
      </c>
      <c r="E34" s="46">
        <v>1</v>
      </c>
      <c r="F34" s="47">
        <v>26780</v>
      </c>
      <c r="G34" s="47"/>
      <c r="H34" s="45"/>
      <c r="I34" s="89"/>
      <c r="J34" s="90"/>
      <c r="K34" s="73"/>
    </row>
    <row r="35" spans="2:11" x14ac:dyDescent="0.25">
      <c r="B35" s="48" t="s">
        <v>34</v>
      </c>
      <c r="C35" s="49" t="s">
        <v>263</v>
      </c>
      <c r="D35" s="45"/>
      <c r="E35" s="45"/>
      <c r="F35" s="50">
        <f>SUM(F36:F38)</f>
        <v>1755320</v>
      </c>
      <c r="G35" s="50"/>
      <c r="H35" s="50">
        <f>SUM(H36:H38)</f>
        <v>1037600</v>
      </c>
      <c r="I35" s="50"/>
      <c r="J35" s="45"/>
      <c r="K35" s="51"/>
    </row>
    <row r="36" spans="2:11" ht="31.5" x14ac:dyDescent="0.25">
      <c r="B36" s="52" t="s">
        <v>36</v>
      </c>
      <c r="C36" s="45" t="s">
        <v>264</v>
      </c>
      <c r="D36" s="45" t="s">
        <v>265</v>
      </c>
      <c r="E36" s="45">
        <v>1</v>
      </c>
      <c r="F36" s="47">
        <v>717320</v>
      </c>
      <c r="G36" s="47"/>
      <c r="H36" s="45"/>
      <c r="I36" s="45" t="s">
        <v>266</v>
      </c>
      <c r="J36" s="45" t="s">
        <v>267</v>
      </c>
      <c r="K36" s="51" t="s">
        <v>236</v>
      </c>
    </row>
    <row r="37" spans="2:11" ht="31.5" customHeight="1" x14ac:dyDescent="0.25">
      <c r="B37" s="52" t="s">
        <v>37</v>
      </c>
      <c r="C37" s="45" t="s">
        <v>268</v>
      </c>
      <c r="D37" s="45" t="s">
        <v>265</v>
      </c>
      <c r="E37" s="45">
        <v>2</v>
      </c>
      <c r="F37" s="47">
        <v>519000</v>
      </c>
      <c r="G37" s="45">
        <v>2</v>
      </c>
      <c r="H37" s="47">
        <v>518800</v>
      </c>
      <c r="I37" s="45" t="s">
        <v>204</v>
      </c>
      <c r="J37" s="88" t="s">
        <v>269</v>
      </c>
      <c r="K37" s="51" t="s">
        <v>270</v>
      </c>
    </row>
    <row r="38" spans="2:11" x14ac:dyDescent="0.25">
      <c r="B38" s="119" t="s">
        <v>38</v>
      </c>
      <c r="C38" s="65" t="s">
        <v>271</v>
      </c>
      <c r="D38" s="65" t="s">
        <v>265</v>
      </c>
      <c r="E38" s="65">
        <v>2</v>
      </c>
      <c r="F38" s="120">
        <v>519000</v>
      </c>
      <c r="G38" s="65">
        <v>2</v>
      </c>
      <c r="H38" s="120">
        <v>518800</v>
      </c>
      <c r="I38" s="65" t="s">
        <v>204</v>
      </c>
      <c r="J38" s="89"/>
      <c r="K38" s="58" t="s">
        <v>270</v>
      </c>
    </row>
    <row r="39" spans="2:11" ht="16.5" thickBot="1" x14ac:dyDescent="0.3">
      <c r="B39" s="122"/>
      <c r="C39" s="40"/>
      <c r="D39" s="55"/>
      <c r="E39" s="55"/>
      <c r="F39" s="56"/>
      <c r="G39" s="56"/>
      <c r="H39" s="41"/>
      <c r="I39" s="55"/>
      <c r="J39" s="55"/>
      <c r="K39" s="57"/>
    </row>
    <row r="40" spans="2:11" x14ac:dyDescent="0.25">
      <c r="F40" s="34"/>
      <c r="G40" s="34"/>
      <c r="H40" s="34"/>
      <c r="I40" s="34"/>
      <c r="J40" s="34"/>
    </row>
  </sheetData>
  <mergeCells count="19">
    <mergeCell ref="J37:J38"/>
    <mergeCell ref="J25:J29"/>
    <mergeCell ref="J33:J34"/>
    <mergeCell ref="K32:K34"/>
    <mergeCell ref="I9:I11"/>
    <mergeCell ref="K9:K11"/>
    <mergeCell ref="I32:I34"/>
    <mergeCell ref="J9:J11"/>
    <mergeCell ref="J14:J19"/>
    <mergeCell ref="K4:K6"/>
    <mergeCell ref="C2:J2"/>
    <mergeCell ref="K27:K29"/>
    <mergeCell ref="B4:B6"/>
    <mergeCell ref="C4:C5"/>
    <mergeCell ref="D4:D6"/>
    <mergeCell ref="I4:I6"/>
    <mergeCell ref="J4:J6"/>
    <mergeCell ref="E4:F4"/>
    <mergeCell ref="G4:H4"/>
  </mergeCells>
  <pageMargins left="0.11811023622047244" right="0.19685039370078741" top="0.15748031496062992" bottom="0.15748031496062992" header="0.31496062992125984" footer="0.31496062992125984"/>
  <pageSetup paperSize="9" scale="65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72"/>
  <sheetViews>
    <sheetView topLeftCell="A31" workbookViewId="0">
      <selection activeCell="C47" sqref="C47"/>
    </sheetView>
  </sheetViews>
  <sheetFormatPr defaultRowHeight="15.75" x14ac:dyDescent="0.25"/>
  <cols>
    <col min="1" max="1" width="2" style="16" customWidth="1"/>
    <col min="2" max="2" width="9.140625" style="16"/>
    <col min="3" max="3" width="89.42578125" style="16" customWidth="1"/>
    <col min="4" max="4" width="13.42578125" style="16" customWidth="1"/>
    <col min="5" max="5" width="7.85546875" style="16" customWidth="1"/>
    <col min="6" max="6" width="17.42578125" style="16" customWidth="1"/>
    <col min="7" max="7" width="11.5703125" style="16" customWidth="1"/>
    <col min="8" max="8" width="13.28515625" style="16" customWidth="1"/>
    <col min="9" max="9" width="17.5703125" style="16" customWidth="1"/>
    <col min="10" max="10" width="14" style="16" customWidth="1"/>
    <col min="11" max="11" width="18.7109375" style="16" customWidth="1"/>
    <col min="12" max="16384" width="9.140625" style="16"/>
  </cols>
  <sheetData>
    <row r="2" spans="2:11" s="17" customFormat="1" ht="18.75" x14ac:dyDescent="0.25">
      <c r="C2" s="104" t="s">
        <v>188</v>
      </c>
      <c r="D2" s="104"/>
      <c r="E2" s="104"/>
      <c r="F2" s="104"/>
      <c r="G2" s="104"/>
      <c r="H2" s="104"/>
      <c r="I2" s="104"/>
      <c r="J2" s="104"/>
    </row>
    <row r="3" spans="2:11" s="17" customFormat="1" ht="16.5" thickBot="1" x14ac:dyDescent="0.3">
      <c r="B3" s="6"/>
      <c r="C3" s="18"/>
      <c r="D3" s="18"/>
      <c r="E3" s="18"/>
      <c r="F3" s="18"/>
      <c r="G3" s="18"/>
      <c r="H3" s="18"/>
    </row>
    <row r="4" spans="2:11" x14ac:dyDescent="0.25">
      <c r="B4" s="105" t="s">
        <v>90</v>
      </c>
      <c r="C4" s="108" t="s">
        <v>126</v>
      </c>
      <c r="D4" s="108" t="s">
        <v>89</v>
      </c>
      <c r="E4" s="112" t="s">
        <v>127</v>
      </c>
      <c r="F4" s="113"/>
      <c r="G4" s="114" t="s">
        <v>128</v>
      </c>
      <c r="H4" s="115"/>
      <c r="I4" s="116" t="s">
        <v>132</v>
      </c>
      <c r="J4" s="116" t="s">
        <v>133</v>
      </c>
      <c r="K4" s="101" t="s">
        <v>134</v>
      </c>
    </row>
    <row r="5" spans="2:11" ht="47.25" x14ac:dyDescent="0.25">
      <c r="B5" s="106"/>
      <c r="C5" s="109"/>
      <c r="D5" s="110"/>
      <c r="E5" s="7" t="s">
        <v>129</v>
      </c>
      <c r="F5" s="7" t="s">
        <v>130</v>
      </c>
      <c r="G5" s="7" t="s">
        <v>129</v>
      </c>
      <c r="H5" s="7" t="s">
        <v>131</v>
      </c>
      <c r="I5" s="117"/>
      <c r="J5" s="117"/>
      <c r="K5" s="102"/>
    </row>
    <row r="6" spans="2:11" ht="16.5" thickBot="1" x14ac:dyDescent="0.3">
      <c r="B6" s="107"/>
      <c r="C6" s="8" t="s">
        <v>135</v>
      </c>
      <c r="D6" s="111"/>
      <c r="E6" s="9"/>
      <c r="F6" s="19">
        <f>F7+F11+F24+F31+F37+F67</f>
        <v>3582510</v>
      </c>
      <c r="G6" s="10"/>
      <c r="H6" s="19">
        <f>H7+H11+H24+H31+H37+H67</f>
        <v>7760.1</v>
      </c>
      <c r="I6" s="118"/>
      <c r="J6" s="118"/>
      <c r="K6" s="103"/>
    </row>
    <row r="7" spans="2:11" x14ac:dyDescent="0.25">
      <c r="B7" s="33">
        <v>1</v>
      </c>
      <c r="C7" s="11" t="s">
        <v>91</v>
      </c>
      <c r="D7" s="20"/>
      <c r="E7" s="12"/>
      <c r="F7" s="13">
        <f>SUM(F8:F10)</f>
        <v>48164</v>
      </c>
      <c r="G7" s="13"/>
      <c r="H7" s="11"/>
      <c r="I7" s="11"/>
      <c r="J7" s="11"/>
      <c r="K7" s="21"/>
    </row>
    <row r="8" spans="2:11" x14ac:dyDescent="0.25">
      <c r="B8" s="1" t="s">
        <v>0</v>
      </c>
      <c r="C8" s="24" t="s">
        <v>94</v>
      </c>
      <c r="D8" s="24" t="s">
        <v>1</v>
      </c>
      <c r="E8" s="25">
        <v>13</v>
      </c>
      <c r="F8" s="26">
        <v>5596</v>
      </c>
      <c r="G8" s="26"/>
      <c r="H8" s="24"/>
      <c r="I8" s="94" t="s">
        <v>145</v>
      </c>
      <c r="J8" s="98" t="s">
        <v>178</v>
      </c>
      <c r="K8" s="96" t="s">
        <v>186</v>
      </c>
    </row>
    <row r="9" spans="2:11" x14ac:dyDescent="0.25">
      <c r="B9" s="1" t="s">
        <v>2</v>
      </c>
      <c r="C9" s="24" t="s">
        <v>92</v>
      </c>
      <c r="D9" s="24" t="s">
        <v>1</v>
      </c>
      <c r="E9" s="25">
        <v>18</v>
      </c>
      <c r="F9" s="26">
        <v>25090</v>
      </c>
      <c r="G9" s="26"/>
      <c r="H9" s="24"/>
      <c r="I9" s="100"/>
      <c r="J9" s="98"/>
      <c r="K9" s="99"/>
    </row>
    <row r="10" spans="2:11" x14ac:dyDescent="0.25">
      <c r="B10" s="1" t="s">
        <v>3</v>
      </c>
      <c r="C10" s="24" t="s">
        <v>93</v>
      </c>
      <c r="D10" s="24" t="s">
        <v>4</v>
      </c>
      <c r="E10" s="24">
        <v>11</v>
      </c>
      <c r="F10" s="26">
        <v>17478</v>
      </c>
      <c r="G10" s="26"/>
      <c r="H10" s="24"/>
      <c r="I10" s="95"/>
      <c r="J10" s="98"/>
      <c r="K10" s="97"/>
    </row>
    <row r="11" spans="2:11" x14ac:dyDescent="0.25">
      <c r="B11" s="2" t="s">
        <v>5</v>
      </c>
      <c r="C11" s="27" t="s">
        <v>6</v>
      </c>
      <c r="D11" s="24"/>
      <c r="E11" s="24"/>
      <c r="F11" s="14">
        <f>SUM(F12:F23)</f>
        <v>695223</v>
      </c>
      <c r="G11" s="14"/>
      <c r="H11" s="24"/>
      <c r="I11" s="24"/>
      <c r="J11" s="98"/>
      <c r="K11" s="23"/>
    </row>
    <row r="12" spans="2:11" ht="31.5" x14ac:dyDescent="0.25">
      <c r="B12" s="3" t="s">
        <v>7</v>
      </c>
      <c r="C12" s="24" t="s">
        <v>8</v>
      </c>
      <c r="D12" s="24" t="s">
        <v>4</v>
      </c>
      <c r="E12" s="24">
        <v>75</v>
      </c>
      <c r="F12" s="26">
        <v>17191</v>
      </c>
      <c r="G12" s="26"/>
      <c r="H12" s="24"/>
      <c r="I12" s="24" t="s">
        <v>136</v>
      </c>
      <c r="J12" s="98"/>
      <c r="K12" s="23" t="s">
        <v>167</v>
      </c>
    </row>
    <row r="13" spans="2:11" x14ac:dyDescent="0.25">
      <c r="B13" s="3" t="s">
        <v>9</v>
      </c>
      <c r="C13" s="24" t="s">
        <v>10</v>
      </c>
      <c r="D13" s="24" t="s">
        <v>4</v>
      </c>
      <c r="E13" s="24">
        <v>12</v>
      </c>
      <c r="F13" s="26">
        <v>3339</v>
      </c>
      <c r="G13" s="26"/>
      <c r="H13" s="24"/>
      <c r="I13" s="24" t="s">
        <v>138</v>
      </c>
      <c r="J13" s="98"/>
      <c r="K13" s="23" t="s">
        <v>167</v>
      </c>
    </row>
    <row r="14" spans="2:11" ht="47.25" x14ac:dyDescent="0.25">
      <c r="B14" s="3" t="s">
        <v>11</v>
      </c>
      <c r="C14" s="24" t="s">
        <v>15</v>
      </c>
      <c r="D14" s="24" t="s">
        <v>16</v>
      </c>
      <c r="E14" s="24">
        <v>17</v>
      </c>
      <c r="F14" s="26">
        <v>267580</v>
      </c>
      <c r="G14" s="26"/>
      <c r="H14" s="24"/>
      <c r="I14" s="24" t="s">
        <v>137</v>
      </c>
      <c r="J14" s="98"/>
      <c r="K14" s="23" t="s">
        <v>169</v>
      </c>
    </row>
    <row r="15" spans="2:11" x14ac:dyDescent="0.25">
      <c r="B15" s="3" t="s">
        <v>12</v>
      </c>
      <c r="C15" s="24" t="s">
        <v>95</v>
      </c>
      <c r="D15" s="24" t="s">
        <v>16</v>
      </c>
      <c r="E15" s="24">
        <v>4</v>
      </c>
      <c r="F15" s="26">
        <v>38718</v>
      </c>
      <c r="G15" s="26"/>
      <c r="H15" s="24"/>
      <c r="I15" s="24" t="s">
        <v>138</v>
      </c>
      <c r="J15" s="98"/>
      <c r="K15" s="23" t="s">
        <v>170</v>
      </c>
    </row>
    <row r="16" spans="2:11" x14ac:dyDescent="0.25">
      <c r="B16" s="3" t="s">
        <v>13</v>
      </c>
      <c r="C16" s="24" t="s">
        <v>96</v>
      </c>
      <c r="D16" s="24" t="s">
        <v>16</v>
      </c>
      <c r="E16" s="24">
        <v>1</v>
      </c>
      <c r="F16" s="26">
        <v>3416</v>
      </c>
      <c r="G16" s="26"/>
      <c r="H16" s="24"/>
      <c r="I16" s="24" t="s">
        <v>139</v>
      </c>
      <c r="J16" s="98"/>
      <c r="K16" s="23" t="s">
        <v>171</v>
      </c>
    </row>
    <row r="17" spans="2:11" ht="31.5" x14ac:dyDescent="0.25">
      <c r="B17" s="3" t="s">
        <v>14</v>
      </c>
      <c r="C17" s="28" t="s">
        <v>97</v>
      </c>
      <c r="D17" s="28" t="s">
        <v>1</v>
      </c>
      <c r="E17" s="28">
        <v>9.9149999999999991</v>
      </c>
      <c r="F17" s="26">
        <v>41703</v>
      </c>
      <c r="G17" s="26"/>
      <c r="H17" s="24"/>
      <c r="I17" s="24" t="s">
        <v>140</v>
      </c>
      <c r="J17" s="98"/>
      <c r="K17" s="23" t="s">
        <v>172</v>
      </c>
    </row>
    <row r="18" spans="2:11" x14ac:dyDescent="0.25">
      <c r="B18" s="3" t="s">
        <v>17</v>
      </c>
      <c r="C18" s="28" t="s">
        <v>98</v>
      </c>
      <c r="D18" s="28" t="s">
        <v>1</v>
      </c>
      <c r="E18" s="28">
        <v>5.4</v>
      </c>
      <c r="F18" s="26">
        <v>29771</v>
      </c>
      <c r="G18" s="26"/>
      <c r="H18" s="24"/>
      <c r="I18" s="24" t="s">
        <v>139</v>
      </c>
      <c r="J18" s="98"/>
      <c r="K18" s="23" t="s">
        <v>172</v>
      </c>
    </row>
    <row r="19" spans="2:11" ht="47.25" x14ac:dyDescent="0.25">
      <c r="B19" s="3" t="s">
        <v>19</v>
      </c>
      <c r="C19" s="24" t="s">
        <v>99</v>
      </c>
      <c r="D19" s="24" t="s">
        <v>16</v>
      </c>
      <c r="E19" s="24">
        <v>6</v>
      </c>
      <c r="F19" s="26">
        <v>18121</v>
      </c>
      <c r="G19" s="26"/>
      <c r="H19" s="24"/>
      <c r="I19" s="24" t="s">
        <v>145</v>
      </c>
      <c r="J19" s="98"/>
      <c r="K19" s="23" t="s">
        <v>173</v>
      </c>
    </row>
    <row r="20" spans="2:11" x14ac:dyDescent="0.25">
      <c r="B20" s="3" t="s">
        <v>20</v>
      </c>
      <c r="C20" s="24" t="s">
        <v>100</v>
      </c>
      <c r="D20" s="24" t="s">
        <v>4</v>
      </c>
      <c r="E20" s="24">
        <v>1</v>
      </c>
      <c r="F20" s="26">
        <v>8007</v>
      </c>
      <c r="G20" s="26"/>
      <c r="H20" s="24"/>
      <c r="I20" s="24" t="s">
        <v>138</v>
      </c>
      <c r="J20" s="98"/>
      <c r="K20" s="23" t="s">
        <v>173</v>
      </c>
    </row>
    <row r="21" spans="2:11" x14ac:dyDescent="0.25">
      <c r="B21" s="3" t="s">
        <v>21</v>
      </c>
      <c r="C21" s="24" t="s">
        <v>18</v>
      </c>
      <c r="D21" s="24" t="s">
        <v>4</v>
      </c>
      <c r="E21" s="24">
        <v>1</v>
      </c>
      <c r="F21" s="26">
        <v>79694</v>
      </c>
      <c r="G21" s="26"/>
      <c r="H21" s="24"/>
      <c r="I21" s="24" t="s">
        <v>141</v>
      </c>
      <c r="J21" s="94" t="s">
        <v>177</v>
      </c>
      <c r="K21" s="23" t="s">
        <v>142</v>
      </c>
    </row>
    <row r="22" spans="2:11" ht="31.5" x14ac:dyDescent="0.25">
      <c r="B22" s="3" t="s">
        <v>22</v>
      </c>
      <c r="C22" s="24" t="s">
        <v>180</v>
      </c>
      <c r="D22" s="24" t="s">
        <v>4</v>
      </c>
      <c r="E22" s="24">
        <v>6</v>
      </c>
      <c r="F22" s="26">
        <v>101829</v>
      </c>
      <c r="G22" s="26"/>
      <c r="H22" s="24"/>
      <c r="I22" s="24" t="s">
        <v>144</v>
      </c>
      <c r="J22" s="100"/>
      <c r="K22" s="23" t="s">
        <v>142</v>
      </c>
    </row>
    <row r="23" spans="2:11" ht="47.25" x14ac:dyDescent="0.25">
      <c r="B23" s="3" t="s">
        <v>23</v>
      </c>
      <c r="C23" s="24" t="s">
        <v>181</v>
      </c>
      <c r="D23" s="24" t="s">
        <v>1</v>
      </c>
      <c r="E23" s="24">
        <v>6.2910000000000004</v>
      </c>
      <c r="F23" s="26">
        <v>85854</v>
      </c>
      <c r="G23" s="26"/>
      <c r="H23" s="24"/>
      <c r="I23" s="24" t="s">
        <v>143</v>
      </c>
      <c r="J23" s="100"/>
      <c r="K23" s="23" t="s">
        <v>146</v>
      </c>
    </row>
    <row r="24" spans="2:11" x14ac:dyDescent="0.25">
      <c r="B24" s="2" t="s">
        <v>24</v>
      </c>
      <c r="C24" s="27" t="s">
        <v>25</v>
      </c>
      <c r="D24" s="24"/>
      <c r="E24" s="24"/>
      <c r="F24" s="14">
        <f>SUM(F25:F30)</f>
        <v>1457486</v>
      </c>
      <c r="G24" s="14"/>
      <c r="H24" s="24"/>
      <c r="I24" s="24"/>
      <c r="J24" s="4"/>
      <c r="K24" s="23"/>
    </row>
    <row r="25" spans="2:11" x14ac:dyDescent="0.25">
      <c r="B25" s="3" t="s">
        <v>26</v>
      </c>
      <c r="C25" s="24" t="s">
        <v>105</v>
      </c>
      <c r="D25" s="24" t="s">
        <v>4</v>
      </c>
      <c r="E25" s="24">
        <v>1</v>
      </c>
      <c r="F25" s="26">
        <v>1164517</v>
      </c>
      <c r="G25" s="26"/>
      <c r="H25" s="24"/>
      <c r="I25" s="24" t="s">
        <v>148</v>
      </c>
      <c r="J25" s="98" t="s">
        <v>176</v>
      </c>
      <c r="K25" s="96" t="s">
        <v>186</v>
      </c>
    </row>
    <row r="26" spans="2:11" ht="31.5" x14ac:dyDescent="0.25">
      <c r="B26" s="3" t="s">
        <v>101</v>
      </c>
      <c r="C26" s="24" t="s">
        <v>106</v>
      </c>
      <c r="D26" s="24" t="s">
        <v>4</v>
      </c>
      <c r="E26" s="24">
        <v>4</v>
      </c>
      <c r="F26" s="26">
        <v>261264</v>
      </c>
      <c r="G26" s="26"/>
      <c r="H26" s="24"/>
      <c r="I26" s="24" t="s">
        <v>147</v>
      </c>
      <c r="J26" s="98"/>
      <c r="K26" s="99"/>
    </row>
    <row r="27" spans="2:11" x14ac:dyDescent="0.25">
      <c r="B27" s="3" t="s">
        <v>102</v>
      </c>
      <c r="C27" s="24" t="s">
        <v>107</v>
      </c>
      <c r="D27" s="24" t="s">
        <v>4</v>
      </c>
      <c r="E27" s="24">
        <v>14</v>
      </c>
      <c r="F27" s="26">
        <v>5620</v>
      </c>
      <c r="G27" s="26"/>
      <c r="H27" s="24"/>
      <c r="I27" s="94" t="s">
        <v>137</v>
      </c>
      <c r="J27" s="98"/>
      <c r="K27" s="99"/>
    </row>
    <row r="28" spans="2:11" x14ac:dyDescent="0.25">
      <c r="B28" s="3" t="s">
        <v>103</v>
      </c>
      <c r="C28" s="24" t="s">
        <v>108</v>
      </c>
      <c r="D28" s="24" t="s">
        <v>4</v>
      </c>
      <c r="E28" s="24">
        <v>13</v>
      </c>
      <c r="F28" s="26">
        <v>5432</v>
      </c>
      <c r="G28" s="26"/>
      <c r="H28" s="24"/>
      <c r="I28" s="100"/>
      <c r="J28" s="98"/>
      <c r="K28" s="99"/>
    </row>
    <row r="29" spans="2:11" x14ac:dyDescent="0.25">
      <c r="B29" s="3" t="s">
        <v>104</v>
      </c>
      <c r="C29" s="24" t="s">
        <v>109</v>
      </c>
      <c r="D29" s="24" t="s">
        <v>4</v>
      </c>
      <c r="E29" s="24">
        <v>1</v>
      </c>
      <c r="F29" s="26">
        <v>246</v>
      </c>
      <c r="G29" s="26"/>
      <c r="H29" s="24"/>
      <c r="I29" s="100"/>
      <c r="J29" s="98"/>
      <c r="K29" s="99"/>
    </row>
    <row r="30" spans="2:11" x14ac:dyDescent="0.25">
      <c r="B30" s="3" t="s">
        <v>110</v>
      </c>
      <c r="C30" s="24" t="s">
        <v>111</v>
      </c>
      <c r="D30" s="24" t="s">
        <v>4</v>
      </c>
      <c r="E30" s="24">
        <v>47</v>
      </c>
      <c r="F30" s="26">
        <v>20407</v>
      </c>
      <c r="G30" s="26"/>
      <c r="H30" s="24"/>
      <c r="I30" s="95"/>
      <c r="J30" s="98"/>
      <c r="K30" s="97"/>
    </row>
    <row r="31" spans="2:11" ht="31.5" x14ac:dyDescent="0.25">
      <c r="B31" s="2" t="s">
        <v>27</v>
      </c>
      <c r="C31" s="27" t="s">
        <v>28</v>
      </c>
      <c r="D31" s="24"/>
      <c r="E31" s="24"/>
      <c r="F31" s="14">
        <f>SUM(F32:F36)</f>
        <v>832458</v>
      </c>
      <c r="G31" s="14"/>
      <c r="H31" s="24"/>
      <c r="I31" s="24"/>
      <c r="J31" s="98"/>
      <c r="K31" s="23"/>
    </row>
    <row r="32" spans="2:11" x14ac:dyDescent="0.25">
      <c r="B32" s="3" t="s">
        <v>29</v>
      </c>
      <c r="C32" s="24" t="s">
        <v>30</v>
      </c>
      <c r="D32" s="24" t="s">
        <v>31</v>
      </c>
      <c r="E32" s="25">
        <v>664</v>
      </c>
      <c r="F32" s="26">
        <v>83994</v>
      </c>
      <c r="G32" s="26"/>
      <c r="H32" s="24"/>
      <c r="I32" s="94" t="s">
        <v>160</v>
      </c>
      <c r="J32" s="98"/>
      <c r="K32" s="96" t="s">
        <v>168</v>
      </c>
    </row>
    <row r="33" spans="2:13" ht="31.5" x14ac:dyDescent="0.25">
      <c r="B33" s="3" t="s">
        <v>32</v>
      </c>
      <c r="C33" s="24" t="s">
        <v>115</v>
      </c>
      <c r="D33" s="24" t="s">
        <v>31</v>
      </c>
      <c r="E33" s="25">
        <v>664</v>
      </c>
      <c r="F33" s="26">
        <v>1594</v>
      </c>
      <c r="G33" s="26"/>
      <c r="H33" s="24"/>
      <c r="I33" s="100"/>
      <c r="J33" s="98"/>
      <c r="K33" s="99"/>
    </row>
    <row r="34" spans="2:13" x14ac:dyDescent="0.25">
      <c r="B34" s="3" t="s">
        <v>112</v>
      </c>
      <c r="C34" s="24" t="s">
        <v>116</v>
      </c>
      <c r="D34" s="24" t="s">
        <v>4</v>
      </c>
      <c r="E34" s="25">
        <v>50</v>
      </c>
      <c r="F34" s="26">
        <v>2224</v>
      </c>
      <c r="G34" s="26"/>
      <c r="H34" s="24"/>
      <c r="I34" s="100"/>
      <c r="J34" s="98"/>
      <c r="K34" s="99"/>
    </row>
    <row r="35" spans="2:13" x14ac:dyDescent="0.25">
      <c r="B35" s="3" t="s">
        <v>113</v>
      </c>
      <c r="C35" s="24" t="s">
        <v>117</v>
      </c>
      <c r="D35" s="24" t="s">
        <v>118</v>
      </c>
      <c r="E35" s="25">
        <v>1</v>
      </c>
      <c r="F35" s="26">
        <v>26780</v>
      </c>
      <c r="G35" s="26"/>
      <c r="H35" s="24"/>
      <c r="I35" s="100"/>
      <c r="J35" s="98"/>
      <c r="K35" s="99"/>
    </row>
    <row r="36" spans="2:13" x14ac:dyDescent="0.25">
      <c r="B36" s="3" t="s">
        <v>114</v>
      </c>
      <c r="C36" s="24" t="s">
        <v>33</v>
      </c>
      <c r="D36" s="24" t="s">
        <v>31</v>
      </c>
      <c r="E36" s="25">
        <v>6510</v>
      </c>
      <c r="F36" s="26">
        <v>717866</v>
      </c>
      <c r="G36" s="26"/>
      <c r="H36" s="24"/>
      <c r="I36" s="95"/>
      <c r="J36" s="98"/>
      <c r="K36" s="97"/>
    </row>
    <row r="37" spans="2:13" x14ac:dyDescent="0.25">
      <c r="B37" s="2" t="s">
        <v>34</v>
      </c>
      <c r="C37" s="27" t="s">
        <v>35</v>
      </c>
      <c r="D37" s="24"/>
      <c r="E37" s="24"/>
      <c r="F37" s="14">
        <f>SUM(F38:F66)</f>
        <v>539620</v>
      </c>
      <c r="G37" s="14"/>
      <c r="H37" s="14">
        <f>SUM(H38:H66)</f>
        <v>828</v>
      </c>
      <c r="I37" s="14"/>
      <c r="J37" s="98"/>
      <c r="K37" s="23"/>
    </row>
    <row r="38" spans="2:13" ht="31.5" x14ac:dyDescent="0.25">
      <c r="B38" s="3" t="s">
        <v>36</v>
      </c>
      <c r="C38" s="24" t="s">
        <v>119</v>
      </c>
      <c r="D38" s="24" t="s">
        <v>41</v>
      </c>
      <c r="E38" s="24">
        <v>1</v>
      </c>
      <c r="F38" s="26">
        <v>358460</v>
      </c>
      <c r="G38" s="26"/>
      <c r="H38" s="24"/>
      <c r="I38" s="24" t="s">
        <v>150</v>
      </c>
      <c r="J38" s="98"/>
      <c r="K38" s="23" t="s">
        <v>171</v>
      </c>
    </row>
    <row r="39" spans="2:13" ht="47.25" x14ac:dyDescent="0.25">
      <c r="B39" s="3" t="s">
        <v>37</v>
      </c>
      <c r="C39" s="24" t="s">
        <v>82</v>
      </c>
      <c r="D39" s="24" t="s">
        <v>41</v>
      </c>
      <c r="E39" s="24">
        <v>1</v>
      </c>
      <c r="F39" s="26">
        <v>16981</v>
      </c>
      <c r="G39" s="26"/>
      <c r="H39" s="24"/>
      <c r="I39" s="24" t="s">
        <v>155</v>
      </c>
      <c r="J39" s="98" t="s">
        <v>179</v>
      </c>
      <c r="K39" s="96" t="s">
        <v>146</v>
      </c>
    </row>
    <row r="40" spans="2:13" ht="31.5" x14ac:dyDescent="0.25">
      <c r="B40" s="3" t="s">
        <v>38</v>
      </c>
      <c r="C40" s="24" t="s">
        <v>83</v>
      </c>
      <c r="D40" s="24" t="s">
        <v>41</v>
      </c>
      <c r="E40" s="24">
        <v>1</v>
      </c>
      <c r="F40" s="26">
        <v>13062</v>
      </c>
      <c r="G40" s="26"/>
      <c r="H40" s="24"/>
      <c r="I40" s="24" t="s">
        <v>154</v>
      </c>
      <c r="J40" s="98"/>
      <c r="K40" s="99"/>
    </row>
    <row r="41" spans="2:13" ht="31.5" x14ac:dyDescent="0.25">
      <c r="B41" s="3" t="s">
        <v>39</v>
      </c>
      <c r="C41" s="24" t="s">
        <v>120</v>
      </c>
      <c r="D41" s="24" t="s">
        <v>41</v>
      </c>
      <c r="E41" s="24">
        <v>1</v>
      </c>
      <c r="F41" s="26">
        <v>12678</v>
      </c>
      <c r="G41" s="26"/>
      <c r="H41" s="24"/>
      <c r="I41" s="24" t="s">
        <v>156</v>
      </c>
      <c r="J41" s="98"/>
      <c r="K41" s="99"/>
    </row>
    <row r="42" spans="2:13" ht="31.5" x14ac:dyDescent="0.25">
      <c r="B42" s="3" t="s">
        <v>40</v>
      </c>
      <c r="C42" s="24" t="s">
        <v>121</v>
      </c>
      <c r="D42" s="24" t="s">
        <v>41</v>
      </c>
      <c r="E42" s="24">
        <v>1</v>
      </c>
      <c r="F42" s="26">
        <v>10373</v>
      </c>
      <c r="G42" s="26"/>
      <c r="H42" s="24"/>
      <c r="I42" s="24" t="s">
        <v>151</v>
      </c>
      <c r="J42" s="98"/>
      <c r="K42" s="99"/>
    </row>
    <row r="43" spans="2:13" ht="31.5" x14ac:dyDescent="0.25">
      <c r="B43" s="3" t="s">
        <v>42</v>
      </c>
      <c r="C43" s="24" t="s">
        <v>85</v>
      </c>
      <c r="D43" s="24" t="s">
        <v>41</v>
      </c>
      <c r="E43" s="24">
        <v>1</v>
      </c>
      <c r="F43" s="26">
        <v>10608</v>
      </c>
      <c r="G43" s="26"/>
      <c r="H43" s="24"/>
      <c r="I43" s="24" t="s">
        <v>152</v>
      </c>
      <c r="J43" s="98"/>
      <c r="K43" s="99"/>
    </row>
    <row r="44" spans="2:13" ht="63" x14ac:dyDescent="0.25">
      <c r="B44" s="3" t="s">
        <v>43</v>
      </c>
      <c r="C44" s="24" t="s">
        <v>84</v>
      </c>
      <c r="D44" s="24" t="s">
        <v>41</v>
      </c>
      <c r="E44" s="24">
        <v>1</v>
      </c>
      <c r="F44" s="26">
        <v>5751</v>
      </c>
      <c r="G44" s="26"/>
      <c r="H44" s="24"/>
      <c r="I44" s="24" t="s">
        <v>182</v>
      </c>
      <c r="J44" s="98"/>
      <c r="K44" s="99"/>
    </row>
    <row r="45" spans="2:13" ht="47.25" x14ac:dyDescent="0.25">
      <c r="B45" s="3" t="s">
        <v>44</v>
      </c>
      <c r="C45" s="24" t="s">
        <v>86</v>
      </c>
      <c r="D45" s="24" t="s">
        <v>41</v>
      </c>
      <c r="E45" s="24">
        <v>1</v>
      </c>
      <c r="F45" s="26">
        <v>10230</v>
      </c>
      <c r="G45" s="26"/>
      <c r="H45" s="24"/>
      <c r="I45" s="24" t="s">
        <v>153</v>
      </c>
      <c r="J45" s="98"/>
      <c r="K45" s="99"/>
    </row>
    <row r="46" spans="2:13" ht="63" x14ac:dyDescent="0.25">
      <c r="B46" s="3" t="s">
        <v>45</v>
      </c>
      <c r="C46" s="24" t="s">
        <v>87</v>
      </c>
      <c r="D46" s="24" t="s">
        <v>41</v>
      </c>
      <c r="E46" s="24">
        <v>1</v>
      </c>
      <c r="F46" s="26">
        <v>13184</v>
      </c>
      <c r="G46" s="26"/>
      <c r="H46" s="24"/>
      <c r="I46" s="24" t="s">
        <v>157</v>
      </c>
      <c r="J46" s="98"/>
      <c r="K46" s="97"/>
      <c r="M46" s="15"/>
    </row>
    <row r="47" spans="2:13" x14ac:dyDescent="0.25">
      <c r="B47" s="3" t="s">
        <v>46</v>
      </c>
      <c r="C47" s="24" t="s">
        <v>122</v>
      </c>
      <c r="D47" s="24" t="s">
        <v>41</v>
      </c>
      <c r="E47" s="24">
        <v>1</v>
      </c>
      <c r="F47" s="26">
        <v>7224</v>
      </c>
      <c r="G47" s="26"/>
      <c r="H47" s="24"/>
      <c r="I47" s="24" t="s">
        <v>161</v>
      </c>
      <c r="J47" s="94" t="s">
        <v>176</v>
      </c>
      <c r="K47" s="23" t="s">
        <v>175</v>
      </c>
      <c r="M47" s="29"/>
    </row>
    <row r="48" spans="2:13" x14ac:dyDescent="0.25">
      <c r="B48" s="3" t="s">
        <v>47</v>
      </c>
      <c r="C48" s="24" t="s">
        <v>162</v>
      </c>
      <c r="D48" s="24" t="s">
        <v>41</v>
      </c>
      <c r="E48" s="24">
        <v>1</v>
      </c>
      <c r="F48" s="26">
        <v>14155</v>
      </c>
      <c r="G48" s="26"/>
      <c r="H48" s="24"/>
      <c r="I48" s="24" t="s">
        <v>139</v>
      </c>
      <c r="J48" s="100"/>
      <c r="K48" s="23" t="s">
        <v>175</v>
      </c>
    </row>
    <row r="49" spans="2:11" ht="31.5" x14ac:dyDescent="0.25">
      <c r="B49" s="3" t="s">
        <v>48</v>
      </c>
      <c r="C49" s="24" t="s">
        <v>123</v>
      </c>
      <c r="D49" s="24" t="s">
        <v>41</v>
      </c>
      <c r="E49" s="24">
        <v>1</v>
      </c>
      <c r="F49" s="26">
        <v>5974</v>
      </c>
      <c r="G49" s="26"/>
      <c r="H49" s="24"/>
      <c r="I49" s="24" t="s">
        <v>138</v>
      </c>
      <c r="J49" s="100"/>
      <c r="K49" s="23" t="s">
        <v>175</v>
      </c>
    </row>
    <row r="50" spans="2:11" ht="31.5" x14ac:dyDescent="0.25">
      <c r="B50" s="3" t="s">
        <v>49</v>
      </c>
      <c r="C50" s="24" t="s">
        <v>124</v>
      </c>
      <c r="D50" s="24" t="s">
        <v>41</v>
      </c>
      <c r="E50" s="24">
        <v>1</v>
      </c>
      <c r="F50" s="26">
        <v>9362</v>
      </c>
      <c r="G50" s="26"/>
      <c r="H50" s="24"/>
      <c r="I50" s="24" t="s">
        <v>174</v>
      </c>
      <c r="J50" s="100"/>
      <c r="K50" s="23" t="s">
        <v>175</v>
      </c>
    </row>
    <row r="51" spans="2:11" x14ac:dyDescent="0.25">
      <c r="B51" s="3" t="s">
        <v>50</v>
      </c>
      <c r="C51" s="24" t="s">
        <v>125</v>
      </c>
      <c r="D51" s="24" t="s">
        <v>41</v>
      </c>
      <c r="E51" s="24">
        <v>1</v>
      </c>
      <c r="F51" s="26">
        <v>7101</v>
      </c>
      <c r="G51" s="26"/>
      <c r="H51" s="24"/>
      <c r="I51" s="24" t="s">
        <v>149</v>
      </c>
      <c r="J51" s="100"/>
      <c r="K51" s="23" t="s">
        <v>175</v>
      </c>
    </row>
    <row r="52" spans="2:11" ht="31.5" x14ac:dyDescent="0.25">
      <c r="B52" s="3" t="s">
        <v>51</v>
      </c>
      <c r="C52" s="24" t="s">
        <v>53</v>
      </c>
      <c r="D52" s="24" t="s">
        <v>41</v>
      </c>
      <c r="E52" s="24">
        <v>1</v>
      </c>
      <c r="F52" s="26">
        <v>4962</v>
      </c>
      <c r="G52" s="26"/>
      <c r="H52" s="24"/>
      <c r="I52" s="24" t="s">
        <v>161</v>
      </c>
      <c r="J52" s="100"/>
      <c r="K52" s="23" t="s">
        <v>166</v>
      </c>
    </row>
    <row r="53" spans="2:11" ht="47.25" x14ac:dyDescent="0.25">
      <c r="B53" s="3" t="s">
        <v>52</v>
      </c>
      <c r="C53" s="24" t="s">
        <v>55</v>
      </c>
      <c r="D53" s="24" t="s">
        <v>41</v>
      </c>
      <c r="E53" s="24">
        <v>1</v>
      </c>
      <c r="F53" s="26">
        <v>8750</v>
      </c>
      <c r="G53" s="26"/>
      <c r="H53" s="24"/>
      <c r="I53" s="24" t="s">
        <v>165</v>
      </c>
      <c r="J53" s="100"/>
      <c r="K53" s="23" t="s">
        <v>166</v>
      </c>
    </row>
    <row r="54" spans="2:11" x14ac:dyDescent="0.25">
      <c r="B54" s="3" t="s">
        <v>54</v>
      </c>
      <c r="C54" s="24" t="s">
        <v>57</v>
      </c>
      <c r="D54" s="24" t="s">
        <v>41</v>
      </c>
      <c r="E54" s="24">
        <v>1</v>
      </c>
      <c r="F54" s="26">
        <v>7027</v>
      </c>
      <c r="G54" s="26"/>
      <c r="H54" s="24"/>
      <c r="I54" s="24" t="s">
        <v>164</v>
      </c>
      <c r="J54" s="95"/>
      <c r="K54" s="23" t="s">
        <v>166</v>
      </c>
    </row>
    <row r="55" spans="2:11" x14ac:dyDescent="0.25">
      <c r="B55" s="3" t="s">
        <v>56</v>
      </c>
      <c r="C55" s="24" t="s">
        <v>59</v>
      </c>
      <c r="D55" s="24" t="s">
        <v>41</v>
      </c>
      <c r="E55" s="24">
        <v>1</v>
      </c>
      <c r="F55" s="26">
        <v>6841</v>
      </c>
      <c r="G55" s="26"/>
      <c r="H55" s="24"/>
      <c r="I55" s="94" t="s">
        <v>159</v>
      </c>
      <c r="J55" s="94" t="s">
        <v>177</v>
      </c>
      <c r="K55" s="96" t="s">
        <v>142</v>
      </c>
    </row>
    <row r="56" spans="2:11" x14ac:dyDescent="0.25">
      <c r="B56" s="3" t="s">
        <v>58</v>
      </c>
      <c r="C56" s="24" t="s">
        <v>61</v>
      </c>
      <c r="D56" s="24" t="s">
        <v>41</v>
      </c>
      <c r="E56" s="24">
        <v>1</v>
      </c>
      <c r="F56" s="26">
        <v>1013</v>
      </c>
      <c r="G56" s="26"/>
      <c r="H56" s="24"/>
      <c r="I56" s="95"/>
      <c r="J56" s="100"/>
      <c r="K56" s="97"/>
    </row>
    <row r="57" spans="2:11" x14ac:dyDescent="0.25">
      <c r="B57" s="3" t="s">
        <v>60</v>
      </c>
      <c r="C57" s="24" t="s">
        <v>63</v>
      </c>
      <c r="D57" s="24" t="s">
        <v>41</v>
      </c>
      <c r="E57" s="24">
        <v>1</v>
      </c>
      <c r="F57" s="22">
        <v>893</v>
      </c>
      <c r="G57" s="22"/>
      <c r="H57" s="24"/>
      <c r="I57" s="94" t="s">
        <v>141</v>
      </c>
      <c r="J57" s="100"/>
      <c r="K57" s="96" t="s">
        <v>142</v>
      </c>
    </row>
    <row r="58" spans="2:11" x14ac:dyDescent="0.25">
      <c r="B58" s="3" t="s">
        <v>62</v>
      </c>
      <c r="C58" s="24" t="s">
        <v>65</v>
      </c>
      <c r="D58" s="24" t="s">
        <v>41</v>
      </c>
      <c r="E58" s="24">
        <v>1</v>
      </c>
      <c r="F58" s="26">
        <v>2582</v>
      </c>
      <c r="G58" s="26"/>
      <c r="H58" s="24"/>
      <c r="I58" s="95"/>
      <c r="J58" s="100"/>
      <c r="K58" s="97"/>
    </row>
    <row r="59" spans="2:11" x14ac:dyDescent="0.25">
      <c r="B59" s="3" t="s">
        <v>64</v>
      </c>
      <c r="C59" s="24" t="s">
        <v>67</v>
      </c>
      <c r="D59" s="24" t="s">
        <v>41</v>
      </c>
      <c r="E59" s="24">
        <v>1</v>
      </c>
      <c r="F59" s="26">
        <v>1140</v>
      </c>
      <c r="G59" s="26"/>
      <c r="H59" s="24"/>
      <c r="I59" s="94" t="s">
        <v>141</v>
      </c>
      <c r="J59" s="100"/>
      <c r="K59" s="96" t="s">
        <v>142</v>
      </c>
    </row>
    <row r="60" spans="2:11" x14ac:dyDescent="0.25">
      <c r="B60" s="3" t="s">
        <v>66</v>
      </c>
      <c r="C60" s="24" t="s">
        <v>69</v>
      </c>
      <c r="D60" s="24" t="s">
        <v>41</v>
      </c>
      <c r="E60" s="24">
        <v>1</v>
      </c>
      <c r="F60" s="26">
        <v>3299</v>
      </c>
      <c r="G60" s="26"/>
      <c r="H60" s="24"/>
      <c r="I60" s="95"/>
      <c r="J60" s="100"/>
      <c r="K60" s="97"/>
    </row>
    <row r="61" spans="2:11" x14ac:dyDescent="0.25">
      <c r="B61" s="3" t="s">
        <v>68</v>
      </c>
      <c r="C61" s="24" t="s">
        <v>71</v>
      </c>
      <c r="D61" s="24" t="s">
        <v>41</v>
      </c>
      <c r="E61" s="24">
        <v>1</v>
      </c>
      <c r="F61" s="26">
        <v>1589</v>
      </c>
      <c r="G61" s="26"/>
      <c r="H61" s="24"/>
      <c r="I61" s="94" t="s">
        <v>143</v>
      </c>
      <c r="J61" s="100"/>
      <c r="K61" s="96" t="s">
        <v>146</v>
      </c>
    </row>
    <row r="62" spans="2:11" x14ac:dyDescent="0.25">
      <c r="B62" s="3" t="s">
        <v>70</v>
      </c>
      <c r="C62" s="24" t="s">
        <v>73</v>
      </c>
      <c r="D62" s="24" t="s">
        <v>41</v>
      </c>
      <c r="E62" s="24">
        <v>1</v>
      </c>
      <c r="F62" s="22">
        <v>235</v>
      </c>
      <c r="G62" s="22"/>
      <c r="H62" s="24"/>
      <c r="I62" s="95"/>
      <c r="J62" s="95"/>
      <c r="K62" s="97"/>
    </row>
    <row r="63" spans="2:11" x14ac:dyDescent="0.25">
      <c r="B63" s="3" t="s">
        <v>72</v>
      </c>
      <c r="C63" s="24" t="s">
        <v>75</v>
      </c>
      <c r="D63" s="24" t="s">
        <v>41</v>
      </c>
      <c r="E63" s="24">
        <v>1</v>
      </c>
      <c r="F63" s="26">
        <v>1849</v>
      </c>
      <c r="G63" s="26">
        <v>1</v>
      </c>
      <c r="H63" s="22">
        <v>554</v>
      </c>
      <c r="I63" s="94" t="s">
        <v>155</v>
      </c>
      <c r="J63" s="94" t="s">
        <v>158</v>
      </c>
      <c r="K63" s="96" t="s">
        <v>163</v>
      </c>
    </row>
    <row r="64" spans="2:11" x14ac:dyDescent="0.25">
      <c r="B64" s="3" t="s">
        <v>74</v>
      </c>
      <c r="C64" s="24" t="s">
        <v>77</v>
      </c>
      <c r="D64" s="24" t="s">
        <v>41</v>
      </c>
      <c r="E64" s="24">
        <v>1</v>
      </c>
      <c r="F64" s="22">
        <v>274</v>
      </c>
      <c r="G64" s="22">
        <v>1</v>
      </c>
      <c r="H64" s="22">
        <v>274</v>
      </c>
      <c r="I64" s="95"/>
      <c r="J64" s="95"/>
      <c r="K64" s="97"/>
    </row>
    <row r="65" spans="2:11" ht="31.5" x14ac:dyDescent="0.25">
      <c r="B65" s="3" t="s">
        <v>76</v>
      </c>
      <c r="C65" s="24" t="s">
        <v>184</v>
      </c>
      <c r="D65" s="24" t="s">
        <v>41</v>
      </c>
      <c r="E65" s="24">
        <v>1</v>
      </c>
      <c r="F65" s="26">
        <v>3504</v>
      </c>
      <c r="G65" s="26"/>
      <c r="H65" s="24"/>
      <c r="I65" s="94" t="s">
        <v>149</v>
      </c>
      <c r="J65" s="94" t="s">
        <v>177</v>
      </c>
      <c r="K65" s="96" t="s">
        <v>142</v>
      </c>
    </row>
    <row r="66" spans="2:11" ht="31.5" x14ac:dyDescent="0.25">
      <c r="B66" s="3" t="s">
        <v>78</v>
      </c>
      <c r="C66" s="24" t="s">
        <v>183</v>
      </c>
      <c r="D66" s="24" t="s">
        <v>41</v>
      </c>
      <c r="E66" s="24">
        <v>1</v>
      </c>
      <c r="F66" s="22">
        <v>519</v>
      </c>
      <c r="G66" s="22"/>
      <c r="H66" s="24"/>
      <c r="I66" s="95"/>
      <c r="J66" s="95"/>
      <c r="K66" s="97"/>
    </row>
    <row r="67" spans="2:11" x14ac:dyDescent="0.25">
      <c r="B67" s="3" t="s">
        <v>79</v>
      </c>
      <c r="C67" s="27" t="s">
        <v>80</v>
      </c>
      <c r="D67" s="24"/>
      <c r="E67" s="24"/>
      <c r="F67" s="14">
        <f>SUM(F68)</f>
        <v>9559</v>
      </c>
      <c r="G67" s="14"/>
      <c r="H67" s="14">
        <f>SUM(H68)</f>
        <v>6932.1</v>
      </c>
      <c r="I67" s="14"/>
      <c r="J67" s="14"/>
      <c r="K67" s="23"/>
    </row>
    <row r="68" spans="2:11" ht="48" thickBot="1" x14ac:dyDescent="0.3">
      <c r="B68" s="5" t="s">
        <v>81</v>
      </c>
      <c r="C68" s="30" t="s">
        <v>88</v>
      </c>
      <c r="D68" s="30" t="s">
        <v>41</v>
      </c>
      <c r="E68" s="30">
        <v>1</v>
      </c>
      <c r="F68" s="31">
        <v>9559</v>
      </c>
      <c r="G68" s="31">
        <v>1</v>
      </c>
      <c r="H68" s="31">
        <v>6932.1</v>
      </c>
      <c r="I68" s="31" t="s">
        <v>155</v>
      </c>
      <c r="J68" s="31" t="s">
        <v>158</v>
      </c>
      <c r="K68" s="32" t="s">
        <v>163</v>
      </c>
    </row>
    <row r="69" spans="2:11" x14ac:dyDescent="0.25">
      <c r="F69" s="17"/>
      <c r="G69" s="17"/>
      <c r="H69" s="17"/>
      <c r="I69" s="17"/>
      <c r="J69" s="17"/>
    </row>
    <row r="70" spans="2:11" x14ac:dyDescent="0.25">
      <c r="C70" s="16" t="s">
        <v>187</v>
      </c>
      <c r="F70" s="17"/>
      <c r="G70" s="17"/>
      <c r="H70" s="17"/>
      <c r="I70" s="17"/>
      <c r="J70" s="17"/>
    </row>
    <row r="72" spans="2:11" x14ac:dyDescent="0.25">
      <c r="C72" s="16" t="s">
        <v>185</v>
      </c>
    </row>
  </sheetData>
  <mergeCells count="36">
    <mergeCell ref="C2:J2"/>
    <mergeCell ref="B4:B6"/>
    <mergeCell ref="C4:C5"/>
    <mergeCell ref="D4:D6"/>
    <mergeCell ref="E4:F4"/>
    <mergeCell ref="G4:H4"/>
    <mergeCell ref="I4:I6"/>
    <mergeCell ref="J4:J6"/>
    <mergeCell ref="J25:J38"/>
    <mergeCell ref="K25:K30"/>
    <mergeCell ref="I27:I30"/>
    <mergeCell ref="I32:I36"/>
    <mergeCell ref="K32:K36"/>
    <mergeCell ref="K4:K6"/>
    <mergeCell ref="I8:I10"/>
    <mergeCell ref="J8:J20"/>
    <mergeCell ref="K8:K10"/>
    <mergeCell ref="J21:J23"/>
    <mergeCell ref="J39:J46"/>
    <mergeCell ref="K39:K46"/>
    <mergeCell ref="J47:J54"/>
    <mergeCell ref="I55:I56"/>
    <mergeCell ref="J55:J62"/>
    <mergeCell ref="K55:K56"/>
    <mergeCell ref="I57:I58"/>
    <mergeCell ref="K57:K58"/>
    <mergeCell ref="I59:I60"/>
    <mergeCell ref="K59:K60"/>
    <mergeCell ref="I61:I62"/>
    <mergeCell ref="K61:K62"/>
    <mergeCell ref="J63:J64"/>
    <mergeCell ref="K63:K64"/>
    <mergeCell ref="I65:I66"/>
    <mergeCell ref="J65:J66"/>
    <mergeCell ref="K65:K66"/>
    <mergeCell ref="I63:I64"/>
  </mergeCells>
  <pageMargins left="0.11811023622047244" right="0.19685039370078741" top="0.15748031496062992" bottom="0.15748031496062992" header="0.31496062992125984" footer="0.31496062992125984"/>
  <pageSetup paperSize="9" scale="65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 адресом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2020-12-30T04:19:52Z</dcterms:modified>
</cp:coreProperties>
</file>